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96" tabRatio="675" activeTab="1"/>
  </bookViews>
  <sheets>
    <sheet name="Anex A1 Frmt for AUM disclosure" sheetId="1" r:id="rId1"/>
    <sheet name="Anex A2 Frmt AUM stateUT wise " sheetId="2" r:id="rId2"/>
  </sheets>
  <definedNames/>
  <calcPr fullCalcOnLoad="1"/>
</workbook>
</file>

<file path=xl/comments2.xml><?xml version="1.0" encoding="utf-8"?>
<comments xmlns="http://schemas.openxmlformats.org/spreadsheetml/2006/main">
  <authors>
    <author>sv_karthick</author>
  </authors>
  <commentList>
    <comment ref="A2" authorId="0">
      <text>
        <r>
          <rPr>
            <b/>
            <sz val="8"/>
            <rFont val="Tahoma"/>
            <family val="2"/>
          </rPr>
          <t>sv_karthick:</t>
        </r>
        <r>
          <rPr>
            <sz val="8"/>
            <rFont val="Tahoma"/>
            <family val="2"/>
          </rPr>
          <t xml:space="preserve">
Refers to Monthly Average AUM</t>
        </r>
      </text>
    </comment>
  </commentList>
</comments>
</file>

<file path=xl/sharedStrings.xml><?xml version="1.0" encoding="utf-8"?>
<sst xmlns="http://schemas.openxmlformats.org/spreadsheetml/2006/main" count="182" uniqueCount="144">
  <si>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</si>
  <si>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</si>
  <si>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</si>
  <si>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</si>
  <si>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</si>
  <si>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</si>
  <si>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</si>
  <si>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</si>
  <si>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</si>
  <si>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</si>
  <si>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</si>
  <si>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</si>
  <si>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</si>
  <si>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</si>
  <si>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</si>
  <si>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</si>
  <si>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</si>
  <si>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</si>
  <si>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</si>
  <si>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</si>
  <si>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</si>
  <si>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</si>
  <si>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</si>
  <si>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</si>
  <si>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</si>
  <si>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</si>
  <si>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</si>
  <si>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</si>
  <si>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</si>
  <si>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</si>
  <si>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</si>
  <si>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</si>
  <si>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</si>
  <si>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</si>
  <si>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</si>
  <si>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</si>
  <si>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</si>
  <si>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</si>
  <si>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</si>
  <si>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</si>
  <si>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</si>
  <si>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</si>
  <si>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Bihar</t>
  </si>
  <si>
    <t>Chandigarh</t>
  </si>
  <si>
    <t>Chhattisgarh</t>
  </si>
  <si>
    <t>Dadra and Nagar Haveli</t>
  </si>
  <si>
    <t>Daman and Diu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</si>
  <si>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</si>
  <si>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</si>
  <si>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</si>
  <si>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</si>
  <si>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</si>
  <si>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</si>
  <si>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</si>
  <si>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</si>
  <si>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</si>
  <si>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</si>
  <si>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</si>
  <si>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</si>
  <si>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</si>
  <si>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</si>
  <si>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</si>
  <si>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</si>
  <si>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</si>
  <si>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</si>
  <si>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</si>
  <si>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</si>
  <si>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</si>
  <si>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</si>
  <si>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</si>
  <si>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</si>
  <si>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</si>
  <si>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</si>
  <si>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</si>
  <si>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</si>
  <si>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</si>
  <si>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</si>
  <si>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</si>
  <si>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</si>
  <si>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</si>
  <si>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</si>
  <si>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</si>
  <si>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</si>
  <si>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</si>
  <si>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</si>
  <si>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</si>
  <si>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</si>
  <si>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</si>
  <si>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</si>
  <si>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</si>
  <si>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</si>
  <si>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</si>
  <si>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</si>
  <si>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</si>
  <si>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L&amp;T Cash Fund</t>
  </si>
  <si>
    <t>L&amp;T Liquid Fund</t>
  </si>
  <si>
    <t>L&amp;T Gilt Fund</t>
  </si>
  <si>
    <t>L&amp;T Flexi Bond Fund</t>
  </si>
  <si>
    <t>L&amp;T Triple Ace Bond Fund</t>
  </si>
  <si>
    <t>L&amp;T Ultra Short Term Fund</t>
  </si>
  <si>
    <t>L&amp;T Tax Advantage Fund</t>
  </si>
  <si>
    <t>L&amp;T Equity Fund</t>
  </si>
  <si>
    <t>L&amp;T India Large Cap Fund</t>
  </si>
  <si>
    <t>L&amp;T India Value Fund</t>
  </si>
  <si>
    <t>L&amp;T Infrastructure Fund</t>
  </si>
  <si>
    <t>L&amp;T Midcap Fund</t>
  </si>
  <si>
    <t>L&amp;T Mutual Fund (All figures in Rs. Crore)</t>
  </si>
  <si>
    <t>L&amp;T Arbitrage Opportunities Fund</t>
  </si>
  <si>
    <t>Telangana</t>
  </si>
  <si>
    <t>L&amp;T Business Cycles Fund</t>
  </si>
  <si>
    <t>TOTAL</t>
  </si>
  <si>
    <t>L&amp;T Long Term Advantage Fund - I</t>
  </si>
  <si>
    <t>L&amp;T Emerging Businesses Fund</t>
  </si>
  <si>
    <t>Delhi</t>
  </si>
  <si>
    <t>Puducherry</t>
  </si>
  <si>
    <t>Note: Name of new states / union territories shall be added alphabetically</t>
  </si>
  <si>
    <t>Odisha</t>
  </si>
  <si>
    <t>L&amp;T Dynamic Equity Fund</t>
  </si>
  <si>
    <t>L&amp;T Equity Savings Fund</t>
  </si>
  <si>
    <t>L&amp;T Banking and PSU Debt Fund</t>
  </si>
  <si>
    <t>L&amp;T FMP Series 14 - Scheme A (1233 Days)</t>
  </si>
  <si>
    <t>L&amp;T FMP Series 14 - Scheme C (1150 Days)</t>
  </si>
  <si>
    <t>Assam</t>
  </si>
  <si>
    <t>Goa</t>
  </si>
  <si>
    <t>L&amp;T FMP Series 16 - Plan A (1223 Days)</t>
  </si>
  <si>
    <t>L&amp;T Emerging Opportunities Fund - Series I</t>
  </si>
  <si>
    <t>T30</t>
  </si>
  <si>
    <t>B30</t>
  </si>
  <si>
    <t>L&amp;T Conservative Hybrid Fund</t>
  </si>
  <si>
    <t>L&amp;T Credit Risk Fund</t>
  </si>
  <si>
    <t>L&amp;T Money Market Fund</t>
  </si>
  <si>
    <t>L&amp;T Low Duration Fund</t>
  </si>
  <si>
    <t>L&amp;T Resurgent India Bond Fund</t>
  </si>
  <si>
    <t>L&amp;T Short Term Bond Fund</t>
  </si>
  <si>
    <t>L&amp;T Hybrid Equity Fund</t>
  </si>
  <si>
    <t>L&amp;T Large and MidCap Fund</t>
  </si>
  <si>
    <t>L&amp;T FMP Series XVII - Plan B (1452 Days)</t>
  </si>
  <si>
    <t>L&amp;T Emerging Opportunities Fund - Series II</t>
  </si>
  <si>
    <t>L&amp;T FMP Series XVII - Plan C (1114 Days)</t>
  </si>
  <si>
    <t>L&amp;T FMP Series XVIII - Plan A (1104 Days)</t>
  </si>
  <si>
    <t>Table showing State wise /Union Territory wise contribution to Monthly Average AUM of category of schemes as on 31-Oct-2018</t>
  </si>
  <si>
    <t>L&amp;T Mutual Fund: Monthly Average Assets Under Management (AUM) as on 31-Oct-2018 (All figures in Rs. Crore)</t>
  </si>
  <si>
    <t xml:space="preserve">T30 : Top 30 cities as identified by AMFI </t>
  </si>
  <si>
    <t>B30 : Other than T30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</si>
</sst>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Trebuchet MS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1" fillId="0" borderId="16" xfId="0" applyFont="1" applyBorder="1" applyAlignment="1">
      <alignment/>
    </xf>
    <xf numFmtId="0" fontId="0" fillId="0" borderId="14" xfId="0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9" fillId="0" borderId="10" xfId="55" applyNumberFormat="1" applyFont="1" applyBorder="1" applyAlignment="1">
      <alignment horizontal="right"/>
      <protection/>
    </xf>
    <xf numFmtId="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4" xfId="0" applyBorder="1" applyAlignment="1">
      <alignment horizontal="right"/>
    </xf>
    <xf numFmtId="0" fontId="12" fillId="0" borderId="18" xfId="0" applyNumberFormat="1" applyFont="1" applyFill="1" applyBorder="1" applyAlignment="1" applyProtection="1">
      <alignment horizontal="center" vertical="top" readingOrder="1"/>
      <protection/>
    </xf>
    <xf numFmtId="0" fontId="0" fillId="0" borderId="14" xfId="0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4" xfId="0" applyBorder="1" applyAlignment="1">
      <alignment horizontal="left" wrapText="1"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49" fontId="47" fillId="0" borderId="21" xfId="55" applyNumberFormat="1" applyFont="1" applyFill="1" applyBorder="1" applyAlignment="1">
      <alignment horizontal="center" vertical="center" wrapText="1"/>
      <protection/>
    </xf>
    <xf numFmtId="49" fontId="47" fillId="0" borderId="13" xfId="55" applyNumberFormat="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2" fillId="0" borderId="22" xfId="56" applyNumberFormat="1" applyFont="1" applyFill="1" applyBorder="1" applyAlignment="1">
      <alignment horizontal="center" vertical="top" wrapText="1"/>
      <protection/>
    </xf>
    <xf numFmtId="2" fontId="2" fillId="0" borderId="23" xfId="56" applyNumberFormat="1" applyFont="1" applyFill="1" applyBorder="1" applyAlignment="1">
      <alignment horizontal="center" vertical="top" wrapText="1"/>
      <protection/>
    </xf>
    <xf numFmtId="2" fontId="2" fillId="0" borderId="24" xfId="56" applyNumberFormat="1" applyFont="1" applyFill="1" applyBorder="1" applyAlignment="1">
      <alignment horizontal="center" vertical="top" wrapText="1"/>
      <protection/>
    </xf>
    <xf numFmtId="2" fontId="6" fillId="0" borderId="22" xfId="56" applyNumberFormat="1" applyFont="1" applyFill="1" applyBorder="1" applyAlignment="1">
      <alignment horizontal="center"/>
      <protection/>
    </xf>
    <xf numFmtId="2" fontId="6" fillId="0" borderId="23" xfId="56" applyNumberFormat="1" applyFont="1" applyFill="1" applyBorder="1" applyAlignment="1">
      <alignment horizontal="center"/>
      <protection/>
    </xf>
    <xf numFmtId="2" fontId="6" fillId="0" borderId="24" xfId="56" applyNumberFormat="1" applyFont="1" applyFill="1" applyBorder="1" applyAlignment="1">
      <alignment horizontal="center"/>
      <protection/>
    </xf>
    <xf numFmtId="3" fontId="6" fillId="0" borderId="25" xfId="56" applyNumberFormat="1" applyFont="1" applyFill="1" applyBorder="1" applyAlignment="1">
      <alignment horizontal="center" vertical="center" wrapText="1"/>
      <protection/>
    </xf>
    <xf numFmtId="3" fontId="6" fillId="0" borderId="26" xfId="56" applyNumberFormat="1" applyFont="1" applyFill="1" applyBorder="1" applyAlignment="1">
      <alignment horizontal="center" vertical="center" wrapText="1"/>
      <protection/>
    </xf>
    <xf numFmtId="3" fontId="6" fillId="0" borderId="27" xfId="56" applyNumberFormat="1" applyFont="1" applyFill="1" applyBorder="1" applyAlignment="1">
      <alignment horizontal="center" vertical="center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49" fontId="47" fillId="0" borderId="31" xfId="55" applyNumberFormat="1" applyFont="1" applyFill="1" applyBorder="1" applyAlignment="1">
      <alignment horizontal="center" vertical="center" wrapText="1"/>
      <protection/>
    </xf>
    <xf numFmtId="49" fontId="47" fillId="0" borderId="14" xfId="55" applyNumberFormat="1" applyFont="1" applyFill="1" applyBorder="1" applyAlignment="1">
      <alignment horizontal="center" vertical="center" wrapText="1"/>
      <protection/>
    </xf>
    <xf numFmtId="2" fontId="6" fillId="0" borderId="22" xfId="56" applyNumberFormat="1" applyFont="1" applyFill="1" applyBorder="1" applyAlignment="1">
      <alignment horizontal="center" vertical="top" wrapText="1"/>
      <protection/>
    </xf>
    <xf numFmtId="2" fontId="6" fillId="0" borderId="23" xfId="56" applyNumberFormat="1" applyFont="1" applyFill="1" applyBorder="1" applyAlignment="1">
      <alignment horizontal="center" vertical="top" wrapText="1"/>
      <protection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0" fontId="29" fillId="0" borderId="17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98"/>
  <sheetViews>
    <sheetView zoomScale="85" zoomScaleNormal="85" zoomScalePageLayoutView="0" workbookViewId="0" topLeftCell="A1">
      <pane xSplit="2" ySplit="5" topLeftCell="AD69" activePane="bottomRight" state="frozen"/>
      <selection pane="topLeft" activeCell="B36" sqref="A36:K45"/>
      <selection pane="topRight" activeCell="B36" sqref="A36:K45"/>
      <selection pane="bottomLeft" activeCell="B36" sqref="A36:K45"/>
      <selection pane="bottomRight" activeCell="AE90" sqref="AE90"/>
    </sheetView>
  </sheetViews>
  <sheetFormatPr defaultColWidth="9.140625" defaultRowHeight="12.75"/>
  <cols>
    <col min="1" max="1" width="8.00390625" style="3" bestFit="1" customWidth="1"/>
    <col min="2" max="2" width="61.00390625" style="3" bestFit="1" customWidth="1"/>
    <col min="3" max="3" width="4.57421875" style="3" bestFit="1" customWidth="1"/>
    <col min="4" max="4" width="8.28125" style="3" bestFit="1" customWidth="1"/>
    <col min="5" max="7" width="4.57421875" style="3" bestFit="1" customWidth="1"/>
    <col min="8" max="8" width="8.28125" style="3" bestFit="1" customWidth="1"/>
    <col min="9" max="9" width="9.28125" style="3" bestFit="1" customWidth="1"/>
    <col min="10" max="10" width="6.7109375" style="3" bestFit="1" customWidth="1"/>
    <col min="11" max="11" width="4.57421875" style="3" bestFit="1" customWidth="1"/>
    <col min="12" max="12" width="8.140625" style="3" customWidth="1"/>
    <col min="13" max="17" width="4.57421875" style="3" bestFit="1" customWidth="1"/>
    <col min="18" max="19" width="6.7109375" style="3" bestFit="1" customWidth="1"/>
    <col min="20" max="20" width="5.57421875" style="3" bestFit="1" customWidth="1"/>
    <col min="21" max="21" width="4.57421875" style="3" bestFit="1" customWidth="1"/>
    <col min="22" max="22" width="6.7109375" style="3" bestFit="1" customWidth="1"/>
    <col min="23" max="23" width="4.57421875" style="3" bestFit="1" customWidth="1"/>
    <col min="24" max="24" width="8.28125" style="3" bestFit="1" customWidth="1"/>
    <col min="25" max="27" width="4.57421875" style="3" bestFit="1" customWidth="1"/>
    <col min="28" max="28" width="5.57421875" style="3" bestFit="1" customWidth="1"/>
    <col min="29" max="29" width="6.7109375" style="3" bestFit="1" customWidth="1"/>
    <col min="30" max="31" width="4.57421875" style="3" bestFit="1" customWidth="1"/>
    <col min="32" max="32" width="6.7109375" style="3" bestFit="1" customWidth="1"/>
    <col min="33" max="41" width="4.57421875" style="3" bestFit="1" customWidth="1"/>
    <col min="42" max="42" width="5.57421875" style="3" bestFit="1" customWidth="1"/>
    <col min="43" max="43" width="4.57421875" style="3" bestFit="1" customWidth="1"/>
    <col min="44" max="44" width="5.57421875" style="3" bestFit="1" customWidth="1"/>
    <col min="45" max="47" width="4.57421875" style="3" bestFit="1" customWidth="1"/>
    <col min="48" max="48" width="9.28125" style="3" bestFit="1" customWidth="1"/>
    <col min="49" max="49" width="8.28125" style="3" bestFit="1" customWidth="1"/>
    <col min="50" max="50" width="6.7109375" style="3" bestFit="1" customWidth="1"/>
    <col min="51" max="51" width="4.57421875" style="3" bestFit="1" customWidth="1"/>
    <col min="52" max="52" width="9.28125" style="3" bestFit="1" customWidth="1"/>
    <col min="53" max="57" width="4.57421875" style="3" bestFit="1" customWidth="1"/>
    <col min="58" max="58" width="8.28125" style="3" bestFit="1" customWidth="1"/>
    <col min="59" max="59" width="6.7109375" style="3" bestFit="1" customWidth="1"/>
    <col min="60" max="60" width="5.57421875" style="3" bestFit="1" customWidth="1"/>
    <col min="61" max="61" width="4.57421875" style="3" bestFit="1" customWidth="1"/>
    <col min="62" max="62" width="8.28125" style="3" bestFit="1" customWidth="1"/>
    <col min="63" max="63" width="15.7109375" style="3" bestFit="1" customWidth="1"/>
    <col min="64" max="16384" width="7.7109375" style="3" customWidth="1"/>
  </cols>
  <sheetData>
    <row r="1" spans="1:73" s="1" customFormat="1" ht="18" thickBot="1">
      <c r="A1" s="65" t="s">
        <v>69</v>
      </c>
      <c r="B1" s="84" t="s">
        <v>28</v>
      </c>
      <c r="C1" s="72" t="s">
        <v>141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4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s="9" customFormat="1" ht="16.5" thickBot="1">
      <c r="A2" s="66"/>
      <c r="B2" s="85"/>
      <c r="C2" s="86" t="s">
        <v>27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  <c r="W2" s="86" t="s">
        <v>25</v>
      </c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8"/>
      <c r="AQ2" s="86" t="s">
        <v>26</v>
      </c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8"/>
      <c r="BK2" s="78" t="s">
        <v>23</v>
      </c>
      <c r="BL2" s="8"/>
      <c r="BM2" s="8"/>
      <c r="BN2" s="8"/>
      <c r="BO2" s="8"/>
      <c r="BP2" s="8"/>
      <c r="BQ2" s="8"/>
      <c r="BR2" s="8"/>
      <c r="BS2" s="8"/>
      <c r="BT2" s="8"/>
      <c r="BU2" s="8"/>
    </row>
    <row r="3" spans="1:73" s="11" customFormat="1" ht="16.5" thickBot="1">
      <c r="A3" s="66"/>
      <c r="B3" s="85"/>
      <c r="C3" s="75" t="s">
        <v>126</v>
      </c>
      <c r="D3" s="76"/>
      <c r="E3" s="76"/>
      <c r="F3" s="76"/>
      <c r="G3" s="76"/>
      <c r="H3" s="76"/>
      <c r="I3" s="76"/>
      <c r="J3" s="76"/>
      <c r="K3" s="76"/>
      <c r="L3" s="77"/>
      <c r="M3" s="75" t="s">
        <v>127</v>
      </c>
      <c r="N3" s="76"/>
      <c r="O3" s="76"/>
      <c r="P3" s="76"/>
      <c r="Q3" s="76"/>
      <c r="R3" s="76"/>
      <c r="S3" s="76"/>
      <c r="T3" s="76"/>
      <c r="U3" s="76"/>
      <c r="V3" s="77"/>
      <c r="W3" s="75" t="s">
        <v>126</v>
      </c>
      <c r="X3" s="76"/>
      <c r="Y3" s="76"/>
      <c r="Z3" s="76"/>
      <c r="AA3" s="76"/>
      <c r="AB3" s="76"/>
      <c r="AC3" s="76"/>
      <c r="AD3" s="76"/>
      <c r="AE3" s="76"/>
      <c r="AF3" s="77"/>
      <c r="AG3" s="75" t="s">
        <v>127</v>
      </c>
      <c r="AH3" s="76"/>
      <c r="AI3" s="76"/>
      <c r="AJ3" s="76"/>
      <c r="AK3" s="76"/>
      <c r="AL3" s="76"/>
      <c r="AM3" s="76"/>
      <c r="AN3" s="76"/>
      <c r="AO3" s="76"/>
      <c r="AP3" s="77"/>
      <c r="AQ3" s="75" t="s">
        <v>126</v>
      </c>
      <c r="AR3" s="76"/>
      <c r="AS3" s="76"/>
      <c r="AT3" s="76"/>
      <c r="AU3" s="76"/>
      <c r="AV3" s="76"/>
      <c r="AW3" s="76"/>
      <c r="AX3" s="76"/>
      <c r="AY3" s="76"/>
      <c r="AZ3" s="77"/>
      <c r="BA3" s="75" t="s">
        <v>127</v>
      </c>
      <c r="BB3" s="76"/>
      <c r="BC3" s="76"/>
      <c r="BD3" s="76"/>
      <c r="BE3" s="76"/>
      <c r="BF3" s="76"/>
      <c r="BG3" s="76"/>
      <c r="BH3" s="76"/>
      <c r="BI3" s="76"/>
      <c r="BJ3" s="77"/>
      <c r="BK3" s="79"/>
      <c r="BL3" s="10"/>
      <c r="BM3" s="10"/>
      <c r="BN3" s="10"/>
      <c r="BO3" s="10"/>
      <c r="BP3" s="10"/>
      <c r="BQ3" s="10"/>
      <c r="BR3" s="10"/>
      <c r="BS3" s="10"/>
      <c r="BT3" s="10"/>
      <c r="BU3" s="10"/>
    </row>
    <row r="4" spans="1:73" s="11" customFormat="1" ht="15.75">
      <c r="A4" s="66"/>
      <c r="B4" s="85"/>
      <c r="C4" s="89" t="s">
        <v>34</v>
      </c>
      <c r="D4" s="90"/>
      <c r="E4" s="90"/>
      <c r="F4" s="90"/>
      <c r="G4" s="91"/>
      <c r="H4" s="81" t="s">
        <v>35</v>
      </c>
      <c r="I4" s="82"/>
      <c r="J4" s="82"/>
      <c r="K4" s="82"/>
      <c r="L4" s="83"/>
      <c r="M4" s="89" t="s">
        <v>34</v>
      </c>
      <c r="N4" s="90"/>
      <c r="O4" s="90"/>
      <c r="P4" s="90"/>
      <c r="Q4" s="91"/>
      <c r="R4" s="81" t="s">
        <v>35</v>
      </c>
      <c r="S4" s="82"/>
      <c r="T4" s="82"/>
      <c r="U4" s="82"/>
      <c r="V4" s="83"/>
      <c r="W4" s="89" t="s">
        <v>34</v>
      </c>
      <c r="X4" s="90"/>
      <c r="Y4" s="90"/>
      <c r="Z4" s="90"/>
      <c r="AA4" s="91"/>
      <c r="AB4" s="81" t="s">
        <v>35</v>
      </c>
      <c r="AC4" s="82"/>
      <c r="AD4" s="82"/>
      <c r="AE4" s="82"/>
      <c r="AF4" s="83"/>
      <c r="AG4" s="89" t="s">
        <v>34</v>
      </c>
      <c r="AH4" s="90"/>
      <c r="AI4" s="90"/>
      <c r="AJ4" s="90"/>
      <c r="AK4" s="91"/>
      <c r="AL4" s="81" t="s">
        <v>35</v>
      </c>
      <c r="AM4" s="82"/>
      <c r="AN4" s="82"/>
      <c r="AO4" s="82"/>
      <c r="AP4" s="83"/>
      <c r="AQ4" s="89" t="s">
        <v>34</v>
      </c>
      <c r="AR4" s="90"/>
      <c r="AS4" s="90"/>
      <c r="AT4" s="90"/>
      <c r="AU4" s="91"/>
      <c r="AV4" s="81" t="s">
        <v>35</v>
      </c>
      <c r="AW4" s="82"/>
      <c r="AX4" s="82"/>
      <c r="AY4" s="82"/>
      <c r="AZ4" s="83"/>
      <c r="BA4" s="89" t="s">
        <v>34</v>
      </c>
      <c r="BB4" s="90"/>
      <c r="BC4" s="90"/>
      <c r="BD4" s="90"/>
      <c r="BE4" s="91"/>
      <c r="BF4" s="81" t="s">
        <v>35</v>
      </c>
      <c r="BG4" s="82"/>
      <c r="BH4" s="82"/>
      <c r="BI4" s="82"/>
      <c r="BJ4" s="83"/>
      <c r="BK4" s="79"/>
      <c r="BL4" s="10"/>
      <c r="BM4" s="10"/>
      <c r="BN4" s="10"/>
      <c r="BO4" s="10"/>
      <c r="BP4" s="10"/>
      <c r="BQ4" s="10"/>
      <c r="BR4" s="10"/>
      <c r="BS4" s="10"/>
      <c r="BT4" s="10"/>
      <c r="BU4" s="10"/>
    </row>
    <row r="5" spans="1:98" s="7" customFormat="1" ht="14.25">
      <c r="A5" s="66"/>
      <c r="B5" s="85"/>
      <c r="C5" s="13">
        <v>1</v>
      </c>
      <c r="D5" s="12">
        <v>2</v>
      </c>
      <c r="E5" s="12">
        <v>3</v>
      </c>
      <c r="F5" s="12">
        <v>4</v>
      </c>
      <c r="G5" s="14">
        <v>5</v>
      </c>
      <c r="H5" s="13">
        <v>1</v>
      </c>
      <c r="I5" s="12">
        <v>2</v>
      </c>
      <c r="J5" s="12">
        <v>3</v>
      </c>
      <c r="K5" s="12">
        <v>4</v>
      </c>
      <c r="L5" s="14">
        <v>5</v>
      </c>
      <c r="M5" s="13">
        <v>1</v>
      </c>
      <c r="N5" s="12">
        <v>2</v>
      </c>
      <c r="O5" s="12">
        <v>3</v>
      </c>
      <c r="P5" s="12">
        <v>4</v>
      </c>
      <c r="Q5" s="14">
        <v>5</v>
      </c>
      <c r="R5" s="13">
        <v>1</v>
      </c>
      <c r="S5" s="12">
        <v>2</v>
      </c>
      <c r="T5" s="12">
        <v>3</v>
      </c>
      <c r="U5" s="12">
        <v>4</v>
      </c>
      <c r="V5" s="14">
        <v>5</v>
      </c>
      <c r="W5" s="13">
        <v>1</v>
      </c>
      <c r="X5" s="12">
        <v>2</v>
      </c>
      <c r="Y5" s="12">
        <v>3</v>
      </c>
      <c r="Z5" s="12">
        <v>4</v>
      </c>
      <c r="AA5" s="14">
        <v>5</v>
      </c>
      <c r="AB5" s="13">
        <v>1</v>
      </c>
      <c r="AC5" s="12">
        <v>2</v>
      </c>
      <c r="AD5" s="12">
        <v>3</v>
      </c>
      <c r="AE5" s="12">
        <v>4</v>
      </c>
      <c r="AF5" s="14">
        <v>5</v>
      </c>
      <c r="AG5" s="13">
        <v>1</v>
      </c>
      <c r="AH5" s="12">
        <v>2</v>
      </c>
      <c r="AI5" s="12">
        <v>3</v>
      </c>
      <c r="AJ5" s="12">
        <v>4</v>
      </c>
      <c r="AK5" s="14">
        <v>5</v>
      </c>
      <c r="AL5" s="13">
        <v>1</v>
      </c>
      <c r="AM5" s="12">
        <v>2</v>
      </c>
      <c r="AN5" s="12">
        <v>3</v>
      </c>
      <c r="AO5" s="12">
        <v>4</v>
      </c>
      <c r="AP5" s="14">
        <v>5</v>
      </c>
      <c r="AQ5" s="13">
        <v>1</v>
      </c>
      <c r="AR5" s="12">
        <v>2</v>
      </c>
      <c r="AS5" s="12">
        <v>3</v>
      </c>
      <c r="AT5" s="12">
        <v>4</v>
      </c>
      <c r="AU5" s="14">
        <v>5</v>
      </c>
      <c r="AV5" s="13">
        <v>1</v>
      </c>
      <c r="AW5" s="12">
        <v>2</v>
      </c>
      <c r="AX5" s="12">
        <v>3</v>
      </c>
      <c r="AY5" s="12">
        <v>4</v>
      </c>
      <c r="AZ5" s="14">
        <v>5</v>
      </c>
      <c r="BA5" s="13">
        <v>1</v>
      </c>
      <c r="BB5" s="12">
        <v>2</v>
      </c>
      <c r="BC5" s="12">
        <v>3</v>
      </c>
      <c r="BD5" s="12">
        <v>4</v>
      </c>
      <c r="BE5" s="14">
        <v>5</v>
      </c>
      <c r="BF5" s="13">
        <v>1</v>
      </c>
      <c r="BG5" s="12">
        <v>2</v>
      </c>
      <c r="BH5" s="12">
        <v>3</v>
      </c>
      <c r="BI5" s="12">
        <v>4</v>
      </c>
      <c r="BJ5" s="14">
        <v>5</v>
      </c>
      <c r="BK5" s="80"/>
      <c r="BL5" s="5"/>
      <c r="BM5" s="5"/>
      <c r="BN5" s="5"/>
      <c r="BO5" s="5"/>
      <c r="BP5" s="5"/>
      <c r="BQ5" s="5"/>
      <c r="BR5" s="5"/>
      <c r="BS5" s="5"/>
      <c r="BT5" s="5"/>
      <c r="BU5" s="5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</row>
    <row r="6" spans="1:63" ht="12.75">
      <c r="A6" s="15" t="s">
        <v>0</v>
      </c>
      <c r="B6" s="22" t="s">
        <v>6</v>
      </c>
      <c r="C6" s="62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4"/>
    </row>
    <row r="7" spans="1:63" ht="12.75">
      <c r="A7" s="15" t="s">
        <v>70</v>
      </c>
      <c r="B7" s="23" t="s">
        <v>12</v>
      </c>
      <c r="C7" s="62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4"/>
    </row>
    <row r="8" spans="1:63" ht="12.75">
      <c r="A8" s="15"/>
      <c r="B8" s="53" t="s">
        <v>95</v>
      </c>
      <c r="C8" s="32">
        <v>0</v>
      </c>
      <c r="D8" s="33">
        <v>1170.020023814</v>
      </c>
      <c r="E8" s="33">
        <v>0</v>
      </c>
      <c r="F8" s="33">
        <v>0</v>
      </c>
      <c r="G8" s="34">
        <v>0</v>
      </c>
      <c r="H8" s="32">
        <v>64.185650738</v>
      </c>
      <c r="I8" s="33">
        <v>5654.546335694045</v>
      </c>
      <c r="J8" s="33">
        <v>889.480116087</v>
      </c>
      <c r="K8" s="33">
        <v>0</v>
      </c>
      <c r="L8" s="34">
        <v>247.372686706</v>
      </c>
      <c r="M8" s="32">
        <v>0</v>
      </c>
      <c r="N8" s="33">
        <v>2.772232728</v>
      </c>
      <c r="O8" s="33">
        <v>0</v>
      </c>
      <c r="P8" s="33">
        <v>0</v>
      </c>
      <c r="Q8" s="34">
        <v>0</v>
      </c>
      <c r="R8" s="32">
        <v>23.606151543</v>
      </c>
      <c r="S8" s="33">
        <v>66.513507899</v>
      </c>
      <c r="T8" s="33">
        <v>24.425809544</v>
      </c>
      <c r="U8" s="33">
        <v>0</v>
      </c>
      <c r="V8" s="34">
        <v>25.71480842</v>
      </c>
      <c r="W8" s="32">
        <v>0</v>
      </c>
      <c r="X8" s="33">
        <v>1822.854669023</v>
      </c>
      <c r="Y8" s="33">
        <v>0</v>
      </c>
      <c r="Z8" s="33">
        <v>0</v>
      </c>
      <c r="AA8" s="34">
        <v>0</v>
      </c>
      <c r="AB8" s="32">
        <v>0.151261677</v>
      </c>
      <c r="AC8" s="33">
        <v>163.098959566</v>
      </c>
      <c r="AD8" s="33">
        <v>0</v>
      </c>
      <c r="AE8" s="33">
        <v>0</v>
      </c>
      <c r="AF8" s="34">
        <v>14.955987001</v>
      </c>
      <c r="AG8" s="32">
        <v>0</v>
      </c>
      <c r="AH8" s="33">
        <v>0</v>
      </c>
      <c r="AI8" s="33">
        <v>0</v>
      </c>
      <c r="AJ8" s="33">
        <v>0</v>
      </c>
      <c r="AK8" s="34">
        <v>0</v>
      </c>
      <c r="AL8" s="32">
        <v>0.020437782</v>
      </c>
      <c r="AM8" s="33">
        <v>0</v>
      </c>
      <c r="AN8" s="33">
        <v>0</v>
      </c>
      <c r="AO8" s="33">
        <v>0</v>
      </c>
      <c r="AP8" s="34">
        <v>0.079537504</v>
      </c>
      <c r="AQ8" s="32">
        <v>0</v>
      </c>
      <c r="AR8" s="33">
        <v>40.338944181</v>
      </c>
      <c r="AS8" s="33">
        <v>0</v>
      </c>
      <c r="AT8" s="33">
        <v>0</v>
      </c>
      <c r="AU8" s="34">
        <v>0</v>
      </c>
      <c r="AV8" s="32">
        <v>132.829224482</v>
      </c>
      <c r="AW8" s="33">
        <v>1941.580317631</v>
      </c>
      <c r="AX8" s="33">
        <v>343.350982515</v>
      </c>
      <c r="AY8" s="33">
        <v>0</v>
      </c>
      <c r="AZ8" s="34">
        <v>807.674521927</v>
      </c>
      <c r="BA8" s="32">
        <v>0</v>
      </c>
      <c r="BB8" s="33">
        <v>0</v>
      </c>
      <c r="BC8" s="33">
        <v>0</v>
      </c>
      <c r="BD8" s="33">
        <v>0</v>
      </c>
      <c r="BE8" s="34">
        <v>0</v>
      </c>
      <c r="BF8" s="32">
        <v>40.50192202</v>
      </c>
      <c r="BG8" s="33">
        <v>42.067710601</v>
      </c>
      <c r="BH8" s="33">
        <v>6.465357946</v>
      </c>
      <c r="BI8" s="33">
        <v>0</v>
      </c>
      <c r="BJ8" s="34">
        <v>43.259725339</v>
      </c>
      <c r="BK8" s="35">
        <f>SUM(C8:BJ8)</f>
        <v>13567.866882368042</v>
      </c>
    </row>
    <row r="9" spans="1:63" ht="12.75">
      <c r="A9" s="15"/>
      <c r="B9" s="53" t="s">
        <v>130</v>
      </c>
      <c r="C9" s="32">
        <v>0</v>
      </c>
      <c r="D9" s="33">
        <v>0</v>
      </c>
      <c r="E9" s="33">
        <v>0</v>
      </c>
      <c r="F9" s="33">
        <v>0</v>
      </c>
      <c r="G9" s="34">
        <v>0</v>
      </c>
      <c r="H9" s="32">
        <v>50.295873157</v>
      </c>
      <c r="I9" s="33">
        <v>295.523787112</v>
      </c>
      <c r="J9" s="33">
        <v>10.14624004</v>
      </c>
      <c r="K9" s="33">
        <v>0</v>
      </c>
      <c r="L9" s="34">
        <v>223.802247666</v>
      </c>
      <c r="M9" s="32">
        <v>0</v>
      </c>
      <c r="N9" s="33">
        <v>0</v>
      </c>
      <c r="O9" s="33">
        <v>0</v>
      </c>
      <c r="P9" s="33">
        <v>0</v>
      </c>
      <c r="Q9" s="34">
        <v>0</v>
      </c>
      <c r="R9" s="32">
        <v>16.916753733</v>
      </c>
      <c r="S9" s="33">
        <v>1.445396081</v>
      </c>
      <c r="T9" s="33">
        <v>0</v>
      </c>
      <c r="U9" s="33">
        <v>0</v>
      </c>
      <c r="V9" s="34">
        <v>16.095233457</v>
      </c>
      <c r="W9" s="32">
        <v>0</v>
      </c>
      <c r="X9" s="33">
        <v>0</v>
      </c>
      <c r="Y9" s="33">
        <v>0</v>
      </c>
      <c r="Z9" s="33">
        <v>0</v>
      </c>
      <c r="AA9" s="34">
        <v>0</v>
      </c>
      <c r="AB9" s="32">
        <v>0</v>
      </c>
      <c r="AC9" s="33">
        <v>108.617609567</v>
      </c>
      <c r="AD9" s="33">
        <v>0</v>
      </c>
      <c r="AE9" s="33">
        <v>0</v>
      </c>
      <c r="AF9" s="34">
        <v>0.456973894</v>
      </c>
      <c r="AG9" s="32">
        <v>0</v>
      </c>
      <c r="AH9" s="33">
        <v>0</v>
      </c>
      <c r="AI9" s="33">
        <v>0</v>
      </c>
      <c r="AJ9" s="33">
        <v>0</v>
      </c>
      <c r="AK9" s="34">
        <v>0</v>
      </c>
      <c r="AL9" s="32">
        <v>0.008233053</v>
      </c>
      <c r="AM9" s="33">
        <v>0.939110724</v>
      </c>
      <c r="AN9" s="33">
        <v>0</v>
      </c>
      <c r="AO9" s="33">
        <v>0</v>
      </c>
      <c r="AP9" s="34">
        <v>0</v>
      </c>
      <c r="AQ9" s="32">
        <v>0</v>
      </c>
      <c r="AR9" s="33">
        <v>0</v>
      </c>
      <c r="AS9" s="33">
        <v>0</v>
      </c>
      <c r="AT9" s="33">
        <v>0</v>
      </c>
      <c r="AU9" s="34">
        <v>0</v>
      </c>
      <c r="AV9" s="32">
        <v>59.958888258</v>
      </c>
      <c r="AW9" s="33">
        <v>277.69596444</v>
      </c>
      <c r="AX9" s="33">
        <v>1.025325235</v>
      </c>
      <c r="AY9" s="33">
        <v>0</v>
      </c>
      <c r="AZ9" s="34">
        <v>249.36316355</v>
      </c>
      <c r="BA9" s="32">
        <v>0</v>
      </c>
      <c r="BB9" s="33">
        <v>0</v>
      </c>
      <c r="BC9" s="33">
        <v>0</v>
      </c>
      <c r="BD9" s="33">
        <v>0</v>
      </c>
      <c r="BE9" s="34">
        <v>0</v>
      </c>
      <c r="BF9" s="32">
        <v>18.954436341</v>
      </c>
      <c r="BG9" s="33">
        <v>3.662242993</v>
      </c>
      <c r="BH9" s="33">
        <v>0</v>
      </c>
      <c r="BI9" s="33">
        <v>0</v>
      </c>
      <c r="BJ9" s="34">
        <v>27.239716911</v>
      </c>
      <c r="BK9" s="35">
        <f>SUM(C9:BJ9)</f>
        <v>1362.1471962120004</v>
      </c>
    </row>
    <row r="10" spans="1:63" ht="12.75">
      <c r="A10" s="15"/>
      <c r="B10" s="53" t="s">
        <v>94</v>
      </c>
      <c r="C10" s="32">
        <v>0</v>
      </c>
      <c r="D10" s="33">
        <v>0</v>
      </c>
      <c r="E10" s="33">
        <v>0</v>
      </c>
      <c r="F10" s="33">
        <v>0</v>
      </c>
      <c r="G10" s="34">
        <v>0</v>
      </c>
      <c r="H10" s="32">
        <v>3.18223766</v>
      </c>
      <c r="I10" s="33">
        <v>87.572577941</v>
      </c>
      <c r="J10" s="33">
        <v>0</v>
      </c>
      <c r="K10" s="33">
        <v>0</v>
      </c>
      <c r="L10" s="34">
        <v>10.602925816</v>
      </c>
      <c r="M10" s="32">
        <v>0</v>
      </c>
      <c r="N10" s="33">
        <v>0</v>
      </c>
      <c r="O10" s="33">
        <v>0</v>
      </c>
      <c r="P10" s="33">
        <v>0</v>
      </c>
      <c r="Q10" s="34">
        <v>0</v>
      </c>
      <c r="R10" s="32">
        <v>1.268735241</v>
      </c>
      <c r="S10" s="33">
        <v>0</v>
      </c>
      <c r="T10" s="33">
        <v>0</v>
      </c>
      <c r="U10" s="33">
        <v>0</v>
      </c>
      <c r="V10" s="34">
        <v>0.853120042</v>
      </c>
      <c r="W10" s="32">
        <v>0</v>
      </c>
      <c r="X10" s="33">
        <v>0</v>
      </c>
      <c r="Y10" s="33">
        <v>0</v>
      </c>
      <c r="Z10" s="33">
        <v>0</v>
      </c>
      <c r="AA10" s="34">
        <v>0</v>
      </c>
      <c r="AB10" s="32">
        <v>0.024937034</v>
      </c>
      <c r="AC10" s="33">
        <v>0.03218501</v>
      </c>
      <c r="AD10" s="33">
        <v>0</v>
      </c>
      <c r="AE10" s="33">
        <v>0</v>
      </c>
      <c r="AF10" s="34">
        <v>3.285959004</v>
      </c>
      <c r="AG10" s="32">
        <v>0</v>
      </c>
      <c r="AH10" s="33">
        <v>0</v>
      </c>
      <c r="AI10" s="33">
        <v>0</v>
      </c>
      <c r="AJ10" s="33">
        <v>0</v>
      </c>
      <c r="AK10" s="34">
        <v>0</v>
      </c>
      <c r="AL10" s="32">
        <v>0.006404329</v>
      </c>
      <c r="AM10" s="33">
        <v>0</v>
      </c>
      <c r="AN10" s="33">
        <v>0</v>
      </c>
      <c r="AO10" s="33">
        <v>0</v>
      </c>
      <c r="AP10" s="34">
        <v>0</v>
      </c>
      <c r="AQ10" s="32">
        <v>0</v>
      </c>
      <c r="AR10" s="33">
        <v>0</v>
      </c>
      <c r="AS10" s="33">
        <v>0</v>
      </c>
      <c r="AT10" s="33">
        <v>0</v>
      </c>
      <c r="AU10" s="34">
        <v>0</v>
      </c>
      <c r="AV10" s="32">
        <v>57.963715443</v>
      </c>
      <c r="AW10" s="33">
        <v>101.067995623</v>
      </c>
      <c r="AX10" s="33">
        <v>0</v>
      </c>
      <c r="AY10" s="33">
        <v>0</v>
      </c>
      <c r="AZ10" s="34">
        <v>249.932017629</v>
      </c>
      <c r="BA10" s="32">
        <v>0</v>
      </c>
      <c r="BB10" s="33">
        <v>0</v>
      </c>
      <c r="BC10" s="33">
        <v>0</v>
      </c>
      <c r="BD10" s="33">
        <v>0</v>
      </c>
      <c r="BE10" s="34">
        <v>0</v>
      </c>
      <c r="BF10" s="32">
        <v>14.95225138</v>
      </c>
      <c r="BG10" s="33">
        <v>2.149103045</v>
      </c>
      <c r="BH10" s="33">
        <v>0.051366062</v>
      </c>
      <c r="BI10" s="33">
        <v>0</v>
      </c>
      <c r="BJ10" s="34">
        <v>13.275178349</v>
      </c>
      <c r="BK10" s="35">
        <f>SUM(C10:BJ10)</f>
        <v>546.2207096080001</v>
      </c>
    </row>
    <row r="11" spans="1:63" ht="12.75">
      <c r="A11" s="15"/>
      <c r="B11" s="24" t="s">
        <v>79</v>
      </c>
      <c r="C11" s="32">
        <f aca="true" t="shared" si="0" ref="C11:AH11">SUM(C8:C10)</f>
        <v>0</v>
      </c>
      <c r="D11" s="33">
        <f t="shared" si="0"/>
        <v>1170.020023814</v>
      </c>
      <c r="E11" s="33">
        <f t="shared" si="0"/>
        <v>0</v>
      </c>
      <c r="F11" s="33">
        <f t="shared" si="0"/>
        <v>0</v>
      </c>
      <c r="G11" s="34">
        <f t="shared" si="0"/>
        <v>0</v>
      </c>
      <c r="H11" s="32">
        <f t="shared" si="0"/>
        <v>117.66376155500001</v>
      </c>
      <c r="I11" s="33">
        <f t="shared" si="0"/>
        <v>6037.642700747046</v>
      </c>
      <c r="J11" s="33">
        <f t="shared" si="0"/>
        <v>899.626356127</v>
      </c>
      <c r="K11" s="33">
        <f t="shared" si="0"/>
        <v>0</v>
      </c>
      <c r="L11" s="34">
        <f t="shared" si="0"/>
        <v>481.777860188</v>
      </c>
      <c r="M11" s="32">
        <f t="shared" si="0"/>
        <v>0</v>
      </c>
      <c r="N11" s="33">
        <f t="shared" si="0"/>
        <v>2.772232728</v>
      </c>
      <c r="O11" s="33">
        <f t="shared" si="0"/>
        <v>0</v>
      </c>
      <c r="P11" s="33">
        <f t="shared" si="0"/>
        <v>0</v>
      </c>
      <c r="Q11" s="34">
        <f t="shared" si="0"/>
        <v>0</v>
      </c>
      <c r="R11" s="32">
        <f t="shared" si="0"/>
        <v>41.791640517000005</v>
      </c>
      <c r="S11" s="33">
        <f t="shared" si="0"/>
        <v>67.95890398</v>
      </c>
      <c r="T11" s="33">
        <f t="shared" si="0"/>
        <v>24.425809544</v>
      </c>
      <c r="U11" s="33">
        <f t="shared" si="0"/>
        <v>0</v>
      </c>
      <c r="V11" s="34">
        <f t="shared" si="0"/>
        <v>42.663161919000004</v>
      </c>
      <c r="W11" s="32">
        <f t="shared" si="0"/>
        <v>0</v>
      </c>
      <c r="X11" s="33">
        <f t="shared" si="0"/>
        <v>1822.854669023</v>
      </c>
      <c r="Y11" s="33">
        <f t="shared" si="0"/>
        <v>0</v>
      </c>
      <c r="Z11" s="33">
        <f t="shared" si="0"/>
        <v>0</v>
      </c>
      <c r="AA11" s="34">
        <f t="shared" si="0"/>
        <v>0</v>
      </c>
      <c r="AB11" s="32">
        <f t="shared" si="0"/>
        <v>0.176198711</v>
      </c>
      <c r="AC11" s="33">
        <f t="shared" si="0"/>
        <v>271.748754143</v>
      </c>
      <c r="AD11" s="33">
        <f t="shared" si="0"/>
        <v>0</v>
      </c>
      <c r="AE11" s="33">
        <f t="shared" si="0"/>
        <v>0</v>
      </c>
      <c r="AF11" s="34">
        <f t="shared" si="0"/>
        <v>18.698919899</v>
      </c>
      <c r="AG11" s="32">
        <f t="shared" si="0"/>
        <v>0</v>
      </c>
      <c r="AH11" s="33">
        <f t="shared" si="0"/>
        <v>0</v>
      </c>
      <c r="AI11" s="33">
        <f aca="true" t="shared" si="1" ref="AI11:BK11">SUM(AI8:AI10)</f>
        <v>0</v>
      </c>
      <c r="AJ11" s="33">
        <f t="shared" si="1"/>
        <v>0</v>
      </c>
      <c r="AK11" s="34">
        <f t="shared" si="1"/>
        <v>0</v>
      </c>
      <c r="AL11" s="32">
        <f t="shared" si="1"/>
        <v>0.035075164000000006</v>
      </c>
      <c r="AM11" s="33">
        <f t="shared" si="1"/>
        <v>0.939110724</v>
      </c>
      <c r="AN11" s="33">
        <f t="shared" si="1"/>
        <v>0</v>
      </c>
      <c r="AO11" s="33">
        <f t="shared" si="1"/>
        <v>0</v>
      </c>
      <c r="AP11" s="34">
        <f t="shared" si="1"/>
        <v>0.079537504</v>
      </c>
      <c r="AQ11" s="32">
        <f t="shared" si="1"/>
        <v>0</v>
      </c>
      <c r="AR11" s="33">
        <f t="shared" si="1"/>
        <v>40.338944181</v>
      </c>
      <c r="AS11" s="33">
        <f t="shared" si="1"/>
        <v>0</v>
      </c>
      <c r="AT11" s="33">
        <f t="shared" si="1"/>
        <v>0</v>
      </c>
      <c r="AU11" s="34">
        <f t="shared" si="1"/>
        <v>0</v>
      </c>
      <c r="AV11" s="32">
        <f t="shared" si="1"/>
        <v>250.751828183</v>
      </c>
      <c r="AW11" s="33">
        <f t="shared" si="1"/>
        <v>2320.344277694</v>
      </c>
      <c r="AX11" s="33">
        <f t="shared" si="1"/>
        <v>344.37630775</v>
      </c>
      <c r="AY11" s="33">
        <f t="shared" si="1"/>
        <v>0</v>
      </c>
      <c r="AZ11" s="34">
        <f t="shared" si="1"/>
        <v>1306.969703106</v>
      </c>
      <c r="BA11" s="32">
        <f t="shared" si="1"/>
        <v>0</v>
      </c>
      <c r="BB11" s="33">
        <f t="shared" si="1"/>
        <v>0</v>
      </c>
      <c r="BC11" s="33">
        <f t="shared" si="1"/>
        <v>0</v>
      </c>
      <c r="BD11" s="33">
        <f t="shared" si="1"/>
        <v>0</v>
      </c>
      <c r="BE11" s="34">
        <f t="shared" si="1"/>
        <v>0</v>
      </c>
      <c r="BF11" s="32">
        <f t="shared" si="1"/>
        <v>74.40860974099999</v>
      </c>
      <c r="BG11" s="33">
        <f t="shared" si="1"/>
        <v>47.879056639</v>
      </c>
      <c r="BH11" s="33">
        <f t="shared" si="1"/>
        <v>6.516724008</v>
      </c>
      <c r="BI11" s="33">
        <f t="shared" si="1"/>
        <v>0</v>
      </c>
      <c r="BJ11" s="34">
        <f t="shared" si="1"/>
        <v>83.774620599</v>
      </c>
      <c r="BK11" s="35">
        <f t="shared" si="1"/>
        <v>15476.234788188043</v>
      </c>
    </row>
    <row r="12" spans="1:63" ht="12.75">
      <c r="A12" s="15" t="s">
        <v>71</v>
      </c>
      <c r="B12" s="23" t="s">
        <v>3</v>
      </c>
      <c r="C12" s="62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4"/>
    </row>
    <row r="13" spans="1:63" ht="12.75">
      <c r="A13" s="15"/>
      <c r="B13" s="55" t="s">
        <v>96</v>
      </c>
      <c r="C13" s="32">
        <v>0</v>
      </c>
      <c r="D13" s="33">
        <v>0</v>
      </c>
      <c r="E13" s="33">
        <v>0</v>
      </c>
      <c r="F13" s="33">
        <v>0</v>
      </c>
      <c r="G13" s="34">
        <v>0</v>
      </c>
      <c r="H13" s="32">
        <v>9.275898396</v>
      </c>
      <c r="I13" s="33">
        <v>17.392387801</v>
      </c>
      <c r="J13" s="33">
        <v>0</v>
      </c>
      <c r="K13" s="33">
        <v>0</v>
      </c>
      <c r="L13" s="34">
        <v>10.474340762</v>
      </c>
      <c r="M13" s="32">
        <v>0</v>
      </c>
      <c r="N13" s="33">
        <v>0</v>
      </c>
      <c r="O13" s="33">
        <v>0</v>
      </c>
      <c r="P13" s="33">
        <v>0</v>
      </c>
      <c r="Q13" s="34">
        <v>0</v>
      </c>
      <c r="R13" s="32">
        <v>1.560801256</v>
      </c>
      <c r="S13" s="33">
        <v>3.954232833</v>
      </c>
      <c r="T13" s="33">
        <v>0</v>
      </c>
      <c r="U13" s="33">
        <v>0</v>
      </c>
      <c r="V13" s="34">
        <v>0.721985982</v>
      </c>
      <c r="W13" s="32">
        <v>0</v>
      </c>
      <c r="X13" s="33">
        <v>0</v>
      </c>
      <c r="Y13" s="33">
        <v>0</v>
      </c>
      <c r="Z13" s="33">
        <v>0</v>
      </c>
      <c r="AA13" s="34">
        <v>0</v>
      </c>
      <c r="AB13" s="32">
        <v>0.000243058</v>
      </c>
      <c r="AC13" s="33">
        <v>0</v>
      </c>
      <c r="AD13" s="33">
        <v>0</v>
      </c>
      <c r="AE13" s="33">
        <v>0</v>
      </c>
      <c r="AF13" s="34">
        <v>0</v>
      </c>
      <c r="AG13" s="32">
        <v>0</v>
      </c>
      <c r="AH13" s="33">
        <v>0</v>
      </c>
      <c r="AI13" s="33">
        <v>0</v>
      </c>
      <c r="AJ13" s="33">
        <v>0</v>
      </c>
      <c r="AK13" s="34">
        <v>0</v>
      </c>
      <c r="AL13" s="32">
        <v>0</v>
      </c>
      <c r="AM13" s="33">
        <v>0</v>
      </c>
      <c r="AN13" s="33">
        <v>0</v>
      </c>
      <c r="AO13" s="33">
        <v>0</v>
      </c>
      <c r="AP13" s="34">
        <v>0</v>
      </c>
      <c r="AQ13" s="32">
        <v>0</v>
      </c>
      <c r="AR13" s="33">
        <v>0</v>
      </c>
      <c r="AS13" s="33">
        <v>0</v>
      </c>
      <c r="AT13" s="33">
        <v>0</v>
      </c>
      <c r="AU13" s="34">
        <v>0</v>
      </c>
      <c r="AV13" s="32">
        <v>20.400872519</v>
      </c>
      <c r="AW13" s="33">
        <v>16.126561388</v>
      </c>
      <c r="AX13" s="33">
        <v>0</v>
      </c>
      <c r="AY13" s="33">
        <v>0</v>
      </c>
      <c r="AZ13" s="34">
        <v>43.625068575</v>
      </c>
      <c r="BA13" s="32">
        <v>0</v>
      </c>
      <c r="BB13" s="33">
        <v>0</v>
      </c>
      <c r="BC13" s="33">
        <v>0</v>
      </c>
      <c r="BD13" s="33">
        <v>0</v>
      </c>
      <c r="BE13" s="34">
        <v>0</v>
      </c>
      <c r="BF13" s="32">
        <v>2.924921305</v>
      </c>
      <c r="BG13" s="33">
        <v>2.644742417</v>
      </c>
      <c r="BH13" s="33">
        <v>0</v>
      </c>
      <c r="BI13" s="33">
        <v>0</v>
      </c>
      <c r="BJ13" s="34">
        <v>0.933149074</v>
      </c>
      <c r="BK13" s="35">
        <f>SUM(C13:BJ13)</f>
        <v>130.03520536599999</v>
      </c>
    </row>
    <row r="14" spans="1:63" ht="12.75">
      <c r="A14" s="15"/>
      <c r="B14" s="24" t="s">
        <v>80</v>
      </c>
      <c r="C14" s="32">
        <f aca="true" t="shared" si="2" ref="C14:AH14">SUM(C13)</f>
        <v>0</v>
      </c>
      <c r="D14" s="33">
        <f t="shared" si="2"/>
        <v>0</v>
      </c>
      <c r="E14" s="33">
        <f t="shared" si="2"/>
        <v>0</v>
      </c>
      <c r="F14" s="33">
        <f t="shared" si="2"/>
        <v>0</v>
      </c>
      <c r="G14" s="34">
        <f t="shared" si="2"/>
        <v>0</v>
      </c>
      <c r="H14" s="32">
        <f t="shared" si="2"/>
        <v>9.275898396</v>
      </c>
      <c r="I14" s="33">
        <f t="shared" si="2"/>
        <v>17.392387801</v>
      </c>
      <c r="J14" s="33">
        <f t="shared" si="2"/>
        <v>0</v>
      </c>
      <c r="K14" s="33">
        <f t="shared" si="2"/>
        <v>0</v>
      </c>
      <c r="L14" s="34">
        <f t="shared" si="2"/>
        <v>10.474340762</v>
      </c>
      <c r="M14" s="32">
        <f t="shared" si="2"/>
        <v>0</v>
      </c>
      <c r="N14" s="33">
        <f t="shared" si="2"/>
        <v>0</v>
      </c>
      <c r="O14" s="33">
        <f t="shared" si="2"/>
        <v>0</v>
      </c>
      <c r="P14" s="33">
        <f t="shared" si="2"/>
        <v>0</v>
      </c>
      <c r="Q14" s="34">
        <f t="shared" si="2"/>
        <v>0</v>
      </c>
      <c r="R14" s="32">
        <f t="shared" si="2"/>
        <v>1.560801256</v>
      </c>
      <c r="S14" s="33">
        <f t="shared" si="2"/>
        <v>3.954232833</v>
      </c>
      <c r="T14" s="33">
        <f t="shared" si="2"/>
        <v>0</v>
      </c>
      <c r="U14" s="33">
        <f t="shared" si="2"/>
        <v>0</v>
      </c>
      <c r="V14" s="34">
        <f t="shared" si="2"/>
        <v>0.721985982</v>
      </c>
      <c r="W14" s="32">
        <f t="shared" si="2"/>
        <v>0</v>
      </c>
      <c r="X14" s="33">
        <f t="shared" si="2"/>
        <v>0</v>
      </c>
      <c r="Y14" s="33">
        <f t="shared" si="2"/>
        <v>0</v>
      </c>
      <c r="Z14" s="33">
        <f t="shared" si="2"/>
        <v>0</v>
      </c>
      <c r="AA14" s="34">
        <f t="shared" si="2"/>
        <v>0</v>
      </c>
      <c r="AB14" s="32">
        <f t="shared" si="2"/>
        <v>0.000243058</v>
      </c>
      <c r="AC14" s="33">
        <f t="shared" si="2"/>
        <v>0</v>
      </c>
      <c r="AD14" s="33">
        <f t="shared" si="2"/>
        <v>0</v>
      </c>
      <c r="AE14" s="33">
        <f t="shared" si="2"/>
        <v>0</v>
      </c>
      <c r="AF14" s="34">
        <f t="shared" si="2"/>
        <v>0</v>
      </c>
      <c r="AG14" s="32">
        <f t="shared" si="2"/>
        <v>0</v>
      </c>
      <c r="AH14" s="33">
        <f t="shared" si="2"/>
        <v>0</v>
      </c>
      <c r="AI14" s="33">
        <f aca="true" t="shared" si="3" ref="AI14:BK14">SUM(AI13)</f>
        <v>0</v>
      </c>
      <c r="AJ14" s="33">
        <f t="shared" si="3"/>
        <v>0</v>
      </c>
      <c r="AK14" s="34">
        <f t="shared" si="3"/>
        <v>0</v>
      </c>
      <c r="AL14" s="32">
        <f t="shared" si="3"/>
        <v>0</v>
      </c>
      <c r="AM14" s="33">
        <f t="shared" si="3"/>
        <v>0</v>
      </c>
      <c r="AN14" s="33">
        <f t="shared" si="3"/>
        <v>0</v>
      </c>
      <c r="AO14" s="33">
        <f t="shared" si="3"/>
        <v>0</v>
      </c>
      <c r="AP14" s="34">
        <f t="shared" si="3"/>
        <v>0</v>
      </c>
      <c r="AQ14" s="32">
        <f t="shared" si="3"/>
        <v>0</v>
      </c>
      <c r="AR14" s="33">
        <f t="shared" si="3"/>
        <v>0</v>
      </c>
      <c r="AS14" s="33">
        <f t="shared" si="3"/>
        <v>0</v>
      </c>
      <c r="AT14" s="33">
        <f t="shared" si="3"/>
        <v>0</v>
      </c>
      <c r="AU14" s="34">
        <f t="shared" si="3"/>
        <v>0</v>
      </c>
      <c r="AV14" s="32">
        <f t="shared" si="3"/>
        <v>20.400872519</v>
      </c>
      <c r="AW14" s="33">
        <f t="shared" si="3"/>
        <v>16.126561388</v>
      </c>
      <c r="AX14" s="33">
        <f t="shared" si="3"/>
        <v>0</v>
      </c>
      <c r="AY14" s="33">
        <f t="shared" si="3"/>
        <v>0</v>
      </c>
      <c r="AZ14" s="34">
        <f t="shared" si="3"/>
        <v>43.625068575</v>
      </c>
      <c r="BA14" s="32">
        <f t="shared" si="3"/>
        <v>0</v>
      </c>
      <c r="BB14" s="33">
        <f t="shared" si="3"/>
        <v>0</v>
      </c>
      <c r="BC14" s="33">
        <f t="shared" si="3"/>
        <v>0</v>
      </c>
      <c r="BD14" s="33">
        <f t="shared" si="3"/>
        <v>0</v>
      </c>
      <c r="BE14" s="34">
        <f t="shared" si="3"/>
        <v>0</v>
      </c>
      <c r="BF14" s="32">
        <f t="shared" si="3"/>
        <v>2.924921305</v>
      </c>
      <c r="BG14" s="33">
        <f t="shared" si="3"/>
        <v>2.644742417</v>
      </c>
      <c r="BH14" s="33">
        <f t="shared" si="3"/>
        <v>0</v>
      </c>
      <c r="BI14" s="33">
        <f t="shared" si="3"/>
        <v>0</v>
      </c>
      <c r="BJ14" s="34">
        <f t="shared" si="3"/>
        <v>0.933149074</v>
      </c>
      <c r="BK14" s="35">
        <f t="shared" si="3"/>
        <v>130.03520536599999</v>
      </c>
    </row>
    <row r="15" spans="1:63" ht="12.75">
      <c r="A15" s="15" t="s">
        <v>72</v>
      </c>
      <c r="B15" s="23" t="s">
        <v>10</v>
      </c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4"/>
    </row>
    <row r="16" spans="1:63" ht="12.75">
      <c r="A16" s="15"/>
      <c r="B16" s="53" t="s">
        <v>120</v>
      </c>
      <c r="C16" s="32">
        <v>0</v>
      </c>
      <c r="D16" s="33">
        <v>0</v>
      </c>
      <c r="E16" s="33">
        <v>0</v>
      </c>
      <c r="F16" s="33">
        <v>0</v>
      </c>
      <c r="G16" s="34">
        <v>0</v>
      </c>
      <c r="H16" s="32">
        <v>0.116057839</v>
      </c>
      <c r="I16" s="33">
        <v>6.923842259</v>
      </c>
      <c r="J16" s="33">
        <v>0</v>
      </c>
      <c r="K16" s="33">
        <v>0</v>
      </c>
      <c r="L16" s="34">
        <v>5.619333857</v>
      </c>
      <c r="M16" s="32">
        <v>0</v>
      </c>
      <c r="N16" s="33">
        <v>0</v>
      </c>
      <c r="O16" s="33">
        <v>0</v>
      </c>
      <c r="P16" s="33">
        <v>0</v>
      </c>
      <c r="Q16" s="34">
        <v>0</v>
      </c>
      <c r="R16" s="32">
        <v>0.000565212</v>
      </c>
      <c r="S16" s="33">
        <v>0</v>
      </c>
      <c r="T16" s="33">
        <v>0</v>
      </c>
      <c r="U16" s="33">
        <v>0</v>
      </c>
      <c r="V16" s="34">
        <v>0</v>
      </c>
      <c r="W16" s="32">
        <v>0</v>
      </c>
      <c r="X16" s="33">
        <v>0</v>
      </c>
      <c r="Y16" s="33">
        <v>0</v>
      </c>
      <c r="Z16" s="33">
        <v>0</v>
      </c>
      <c r="AA16" s="34">
        <v>0</v>
      </c>
      <c r="AB16" s="32">
        <v>0</v>
      </c>
      <c r="AC16" s="33">
        <v>0</v>
      </c>
      <c r="AD16" s="33">
        <v>0</v>
      </c>
      <c r="AE16" s="33">
        <v>0</v>
      </c>
      <c r="AF16" s="34">
        <v>1.127189355</v>
      </c>
      <c r="AG16" s="32">
        <v>0</v>
      </c>
      <c r="AH16" s="33">
        <v>0</v>
      </c>
      <c r="AI16" s="33">
        <v>0</v>
      </c>
      <c r="AJ16" s="33">
        <v>0</v>
      </c>
      <c r="AK16" s="34">
        <v>0</v>
      </c>
      <c r="AL16" s="32">
        <v>0</v>
      </c>
      <c r="AM16" s="33">
        <v>0</v>
      </c>
      <c r="AN16" s="33">
        <v>0</v>
      </c>
      <c r="AO16" s="33">
        <v>0</v>
      </c>
      <c r="AP16" s="34">
        <v>0</v>
      </c>
      <c r="AQ16" s="32">
        <v>0</v>
      </c>
      <c r="AR16" s="33">
        <v>0</v>
      </c>
      <c r="AS16" s="33">
        <v>0</v>
      </c>
      <c r="AT16" s="33">
        <v>0</v>
      </c>
      <c r="AU16" s="34">
        <v>0</v>
      </c>
      <c r="AV16" s="32">
        <v>0.876840601</v>
      </c>
      <c r="AW16" s="33">
        <v>533.359820904</v>
      </c>
      <c r="AX16" s="33">
        <v>0</v>
      </c>
      <c r="AY16" s="33">
        <v>0</v>
      </c>
      <c r="AZ16" s="34">
        <v>56.787765887</v>
      </c>
      <c r="BA16" s="32">
        <v>0</v>
      </c>
      <c r="BB16" s="33">
        <v>0</v>
      </c>
      <c r="BC16" s="33">
        <v>0</v>
      </c>
      <c r="BD16" s="33">
        <v>0</v>
      </c>
      <c r="BE16" s="34">
        <v>0</v>
      </c>
      <c r="BF16" s="32">
        <v>0.111591746</v>
      </c>
      <c r="BG16" s="33">
        <v>0</v>
      </c>
      <c r="BH16" s="33">
        <v>0</v>
      </c>
      <c r="BI16" s="33">
        <v>0</v>
      </c>
      <c r="BJ16" s="34">
        <v>0.507235211</v>
      </c>
      <c r="BK16" s="35">
        <f aca="true" t="shared" si="4" ref="BK16:BK21">SUM(C16:BJ16)</f>
        <v>605.430242871</v>
      </c>
    </row>
    <row r="17" spans="1:63" ht="12.75">
      <c r="A17" s="15"/>
      <c r="B17" s="53" t="s">
        <v>121</v>
      </c>
      <c r="C17" s="32">
        <v>0</v>
      </c>
      <c r="D17" s="33">
        <v>0.277040968</v>
      </c>
      <c r="E17" s="33">
        <v>0</v>
      </c>
      <c r="F17" s="33">
        <v>0</v>
      </c>
      <c r="G17" s="34">
        <v>0</v>
      </c>
      <c r="H17" s="32">
        <v>0.413093015</v>
      </c>
      <c r="I17" s="33">
        <v>17.287356388</v>
      </c>
      <c r="J17" s="33">
        <v>0</v>
      </c>
      <c r="K17" s="33">
        <v>0</v>
      </c>
      <c r="L17" s="34">
        <v>6.903860918</v>
      </c>
      <c r="M17" s="32">
        <v>0</v>
      </c>
      <c r="N17" s="33">
        <v>0</v>
      </c>
      <c r="O17" s="33">
        <v>0</v>
      </c>
      <c r="P17" s="33">
        <v>0</v>
      </c>
      <c r="Q17" s="34">
        <v>0</v>
      </c>
      <c r="R17" s="32">
        <v>0.012743885</v>
      </c>
      <c r="S17" s="33">
        <v>0</v>
      </c>
      <c r="T17" s="33">
        <v>0</v>
      </c>
      <c r="U17" s="33">
        <v>0</v>
      </c>
      <c r="V17" s="34">
        <v>11.08163871</v>
      </c>
      <c r="W17" s="32">
        <v>0</v>
      </c>
      <c r="X17" s="33">
        <v>0</v>
      </c>
      <c r="Y17" s="33">
        <v>0</v>
      </c>
      <c r="Z17" s="33">
        <v>0</v>
      </c>
      <c r="AA17" s="34">
        <v>0</v>
      </c>
      <c r="AB17" s="32">
        <v>0</v>
      </c>
      <c r="AC17" s="33">
        <v>0</v>
      </c>
      <c r="AD17" s="33">
        <v>0</v>
      </c>
      <c r="AE17" s="33">
        <v>0</v>
      </c>
      <c r="AF17" s="34">
        <v>1.208796638</v>
      </c>
      <c r="AG17" s="32">
        <v>0</v>
      </c>
      <c r="AH17" s="33">
        <v>0</v>
      </c>
      <c r="AI17" s="33">
        <v>0</v>
      </c>
      <c r="AJ17" s="33">
        <v>0</v>
      </c>
      <c r="AK17" s="34">
        <v>0</v>
      </c>
      <c r="AL17" s="32">
        <v>0</v>
      </c>
      <c r="AM17" s="33">
        <v>0</v>
      </c>
      <c r="AN17" s="33">
        <v>0</v>
      </c>
      <c r="AO17" s="33">
        <v>0</v>
      </c>
      <c r="AP17" s="34">
        <v>0</v>
      </c>
      <c r="AQ17" s="32">
        <v>0</v>
      </c>
      <c r="AR17" s="33">
        <v>0</v>
      </c>
      <c r="AS17" s="33">
        <v>0</v>
      </c>
      <c r="AT17" s="33">
        <v>0</v>
      </c>
      <c r="AU17" s="34">
        <v>0</v>
      </c>
      <c r="AV17" s="32">
        <v>3.841305565</v>
      </c>
      <c r="AW17" s="33">
        <v>15.454382232</v>
      </c>
      <c r="AX17" s="33">
        <v>0</v>
      </c>
      <c r="AY17" s="33">
        <v>0</v>
      </c>
      <c r="AZ17" s="34">
        <v>123.358757961</v>
      </c>
      <c r="BA17" s="32">
        <v>0</v>
      </c>
      <c r="BB17" s="33">
        <v>0</v>
      </c>
      <c r="BC17" s="33">
        <v>0</v>
      </c>
      <c r="BD17" s="33">
        <v>0</v>
      </c>
      <c r="BE17" s="34">
        <v>0</v>
      </c>
      <c r="BF17" s="32">
        <v>0.133022827</v>
      </c>
      <c r="BG17" s="33">
        <v>0</v>
      </c>
      <c r="BH17" s="33">
        <v>0</v>
      </c>
      <c r="BI17" s="33">
        <v>0</v>
      </c>
      <c r="BJ17" s="34">
        <v>2.340318606</v>
      </c>
      <c r="BK17" s="35">
        <f t="shared" si="4"/>
        <v>182.312317713</v>
      </c>
    </row>
    <row r="18" spans="1:63" ht="12.75">
      <c r="A18" s="15"/>
      <c r="B18" s="53" t="s">
        <v>124</v>
      </c>
      <c r="C18" s="32">
        <v>0</v>
      </c>
      <c r="D18" s="33">
        <v>0</v>
      </c>
      <c r="E18" s="33">
        <v>0</v>
      </c>
      <c r="F18" s="33">
        <v>0</v>
      </c>
      <c r="G18" s="34">
        <v>0</v>
      </c>
      <c r="H18" s="32">
        <v>0.441303597</v>
      </c>
      <c r="I18" s="33">
        <v>41.44209133</v>
      </c>
      <c r="J18" s="33">
        <v>0</v>
      </c>
      <c r="K18" s="33">
        <v>0</v>
      </c>
      <c r="L18" s="34">
        <v>11.77889446</v>
      </c>
      <c r="M18" s="32">
        <v>0</v>
      </c>
      <c r="N18" s="33">
        <v>0</v>
      </c>
      <c r="O18" s="33">
        <v>0</v>
      </c>
      <c r="P18" s="33">
        <v>0</v>
      </c>
      <c r="Q18" s="34">
        <v>0</v>
      </c>
      <c r="R18" s="32">
        <v>0.054676223</v>
      </c>
      <c r="S18" s="33">
        <v>0</v>
      </c>
      <c r="T18" s="33">
        <v>0</v>
      </c>
      <c r="U18" s="33">
        <v>0</v>
      </c>
      <c r="V18" s="34">
        <v>0.051776726</v>
      </c>
      <c r="W18" s="32">
        <v>0</v>
      </c>
      <c r="X18" s="33">
        <v>0</v>
      </c>
      <c r="Y18" s="33">
        <v>0</v>
      </c>
      <c r="Z18" s="33">
        <v>0</v>
      </c>
      <c r="AA18" s="34">
        <v>0</v>
      </c>
      <c r="AB18" s="32">
        <v>0</v>
      </c>
      <c r="AC18" s="33">
        <v>1.034088387</v>
      </c>
      <c r="AD18" s="33">
        <v>0</v>
      </c>
      <c r="AE18" s="33">
        <v>0</v>
      </c>
      <c r="AF18" s="34">
        <v>0</v>
      </c>
      <c r="AG18" s="32">
        <v>0</v>
      </c>
      <c r="AH18" s="33">
        <v>0</v>
      </c>
      <c r="AI18" s="33">
        <v>0</v>
      </c>
      <c r="AJ18" s="33">
        <v>0</v>
      </c>
      <c r="AK18" s="34">
        <v>0</v>
      </c>
      <c r="AL18" s="32">
        <v>0</v>
      </c>
      <c r="AM18" s="33">
        <v>0</v>
      </c>
      <c r="AN18" s="33">
        <v>0</v>
      </c>
      <c r="AO18" s="33">
        <v>0</v>
      </c>
      <c r="AP18" s="34">
        <v>0</v>
      </c>
      <c r="AQ18" s="32">
        <v>0</v>
      </c>
      <c r="AR18" s="33">
        <v>0</v>
      </c>
      <c r="AS18" s="33">
        <v>0</v>
      </c>
      <c r="AT18" s="33">
        <v>0</v>
      </c>
      <c r="AU18" s="34">
        <v>0</v>
      </c>
      <c r="AV18" s="32">
        <v>0.282616356</v>
      </c>
      <c r="AW18" s="33">
        <v>7.319277603</v>
      </c>
      <c r="AX18" s="33">
        <v>0</v>
      </c>
      <c r="AY18" s="33">
        <v>0</v>
      </c>
      <c r="AZ18" s="34">
        <v>3.272879405</v>
      </c>
      <c r="BA18" s="32">
        <v>0</v>
      </c>
      <c r="BB18" s="33">
        <v>0</v>
      </c>
      <c r="BC18" s="33">
        <v>0</v>
      </c>
      <c r="BD18" s="33">
        <v>0</v>
      </c>
      <c r="BE18" s="34">
        <v>0</v>
      </c>
      <c r="BF18" s="32">
        <v>0.010857928</v>
      </c>
      <c r="BG18" s="33">
        <v>0</v>
      </c>
      <c r="BH18" s="33">
        <v>0</v>
      </c>
      <c r="BI18" s="33">
        <v>0</v>
      </c>
      <c r="BJ18" s="34">
        <v>0.051704419</v>
      </c>
      <c r="BK18" s="35">
        <f t="shared" si="4"/>
        <v>65.74016643399999</v>
      </c>
    </row>
    <row r="19" spans="1:63" ht="12.75">
      <c r="A19" s="15"/>
      <c r="B19" s="53" t="s">
        <v>136</v>
      </c>
      <c r="C19" s="32">
        <v>0</v>
      </c>
      <c r="D19" s="33">
        <v>0</v>
      </c>
      <c r="E19" s="33">
        <v>0</v>
      </c>
      <c r="F19" s="33">
        <v>0</v>
      </c>
      <c r="G19" s="34">
        <v>0</v>
      </c>
      <c r="H19" s="32">
        <v>0.154451442</v>
      </c>
      <c r="I19" s="33">
        <v>71.720420954</v>
      </c>
      <c r="J19" s="33">
        <v>0</v>
      </c>
      <c r="K19" s="33">
        <v>0</v>
      </c>
      <c r="L19" s="34">
        <v>25.092045866</v>
      </c>
      <c r="M19" s="32">
        <v>0</v>
      </c>
      <c r="N19" s="33">
        <v>0</v>
      </c>
      <c r="O19" s="33">
        <v>0</v>
      </c>
      <c r="P19" s="33">
        <v>0</v>
      </c>
      <c r="Q19" s="34">
        <v>0</v>
      </c>
      <c r="R19" s="32">
        <v>0.009132737</v>
      </c>
      <c r="S19" s="33">
        <v>0</v>
      </c>
      <c r="T19" s="33">
        <v>0</v>
      </c>
      <c r="U19" s="33">
        <v>0</v>
      </c>
      <c r="V19" s="34">
        <v>0.681849072</v>
      </c>
      <c r="W19" s="32">
        <v>0</v>
      </c>
      <c r="X19" s="33">
        <v>0</v>
      </c>
      <c r="Y19" s="33">
        <v>0</v>
      </c>
      <c r="Z19" s="33">
        <v>0</v>
      </c>
      <c r="AA19" s="34">
        <v>0</v>
      </c>
      <c r="AB19" s="32">
        <v>0</v>
      </c>
      <c r="AC19" s="33">
        <v>0</v>
      </c>
      <c r="AD19" s="33">
        <v>0</v>
      </c>
      <c r="AE19" s="33">
        <v>0</v>
      </c>
      <c r="AF19" s="34">
        <v>0</v>
      </c>
      <c r="AG19" s="32">
        <v>0</v>
      </c>
      <c r="AH19" s="33">
        <v>0</v>
      </c>
      <c r="AI19" s="33">
        <v>0</v>
      </c>
      <c r="AJ19" s="33">
        <v>0</v>
      </c>
      <c r="AK19" s="34">
        <v>0</v>
      </c>
      <c r="AL19" s="32">
        <v>0</v>
      </c>
      <c r="AM19" s="33">
        <v>0</v>
      </c>
      <c r="AN19" s="33">
        <v>0</v>
      </c>
      <c r="AO19" s="33">
        <v>0</v>
      </c>
      <c r="AP19" s="34">
        <v>0</v>
      </c>
      <c r="AQ19" s="32">
        <v>0</v>
      </c>
      <c r="AR19" s="33">
        <v>0</v>
      </c>
      <c r="AS19" s="33">
        <v>0</v>
      </c>
      <c r="AT19" s="33">
        <v>0</v>
      </c>
      <c r="AU19" s="34">
        <v>0</v>
      </c>
      <c r="AV19" s="32">
        <v>0.948359627</v>
      </c>
      <c r="AW19" s="33">
        <v>36.87476534</v>
      </c>
      <c r="AX19" s="33">
        <v>0</v>
      </c>
      <c r="AY19" s="33">
        <v>0</v>
      </c>
      <c r="AZ19" s="34">
        <v>81.853707662</v>
      </c>
      <c r="BA19" s="32">
        <v>0</v>
      </c>
      <c r="BB19" s="33">
        <v>0</v>
      </c>
      <c r="BC19" s="33">
        <v>0</v>
      </c>
      <c r="BD19" s="33">
        <v>0</v>
      </c>
      <c r="BE19" s="34">
        <v>0</v>
      </c>
      <c r="BF19" s="32">
        <v>0.052476404</v>
      </c>
      <c r="BG19" s="33">
        <v>2.018323226</v>
      </c>
      <c r="BH19" s="33">
        <v>0</v>
      </c>
      <c r="BI19" s="33">
        <v>0</v>
      </c>
      <c r="BJ19" s="34">
        <v>4.970120944</v>
      </c>
      <c r="BK19" s="35">
        <f t="shared" si="4"/>
        <v>224.37565327400003</v>
      </c>
    </row>
    <row r="20" spans="1:63" ht="12.75">
      <c r="A20" s="15"/>
      <c r="B20" s="53" t="s">
        <v>138</v>
      </c>
      <c r="C20" s="32">
        <v>0</v>
      </c>
      <c r="D20" s="33">
        <v>0</v>
      </c>
      <c r="E20" s="33">
        <v>0</v>
      </c>
      <c r="F20" s="33">
        <v>0</v>
      </c>
      <c r="G20" s="34">
        <v>0</v>
      </c>
      <c r="H20" s="32">
        <v>0.424332612</v>
      </c>
      <c r="I20" s="33">
        <v>178.094432255</v>
      </c>
      <c r="J20" s="33">
        <v>0</v>
      </c>
      <c r="K20" s="33">
        <v>0</v>
      </c>
      <c r="L20" s="34">
        <v>8.558022207</v>
      </c>
      <c r="M20" s="32">
        <v>0</v>
      </c>
      <c r="N20" s="33">
        <v>0</v>
      </c>
      <c r="O20" s="33">
        <v>0</v>
      </c>
      <c r="P20" s="33">
        <v>0</v>
      </c>
      <c r="Q20" s="34">
        <v>0</v>
      </c>
      <c r="R20" s="32">
        <v>0.047136239</v>
      </c>
      <c r="S20" s="33">
        <v>0</v>
      </c>
      <c r="T20" s="33">
        <v>0</v>
      </c>
      <c r="U20" s="33">
        <v>0</v>
      </c>
      <c r="V20" s="34">
        <v>0.904919226</v>
      </c>
      <c r="W20" s="32">
        <v>0</v>
      </c>
      <c r="X20" s="33">
        <v>0</v>
      </c>
      <c r="Y20" s="33">
        <v>0</v>
      </c>
      <c r="Z20" s="33">
        <v>0</v>
      </c>
      <c r="AA20" s="34">
        <v>0</v>
      </c>
      <c r="AB20" s="32">
        <v>0</v>
      </c>
      <c r="AC20" s="33">
        <v>0</v>
      </c>
      <c r="AD20" s="33">
        <v>0</v>
      </c>
      <c r="AE20" s="33">
        <v>0</v>
      </c>
      <c r="AF20" s="34">
        <v>0.502561291</v>
      </c>
      <c r="AG20" s="32">
        <v>0</v>
      </c>
      <c r="AH20" s="33">
        <v>0</v>
      </c>
      <c r="AI20" s="33">
        <v>0</v>
      </c>
      <c r="AJ20" s="33">
        <v>0</v>
      </c>
      <c r="AK20" s="34">
        <v>0</v>
      </c>
      <c r="AL20" s="32">
        <v>0</v>
      </c>
      <c r="AM20" s="33">
        <v>0</v>
      </c>
      <c r="AN20" s="33">
        <v>0</v>
      </c>
      <c r="AO20" s="33">
        <v>0</v>
      </c>
      <c r="AP20" s="34">
        <v>0</v>
      </c>
      <c r="AQ20" s="32">
        <v>0</v>
      </c>
      <c r="AR20" s="33">
        <v>0</v>
      </c>
      <c r="AS20" s="33">
        <v>0</v>
      </c>
      <c r="AT20" s="33">
        <v>0</v>
      </c>
      <c r="AU20" s="34">
        <v>0</v>
      </c>
      <c r="AV20" s="32">
        <v>0.447221515</v>
      </c>
      <c r="AW20" s="33">
        <v>16.21966309</v>
      </c>
      <c r="AX20" s="33">
        <v>0</v>
      </c>
      <c r="AY20" s="33">
        <v>0</v>
      </c>
      <c r="AZ20" s="34">
        <v>12.293928614</v>
      </c>
      <c r="BA20" s="32">
        <v>0</v>
      </c>
      <c r="BB20" s="33">
        <v>0</v>
      </c>
      <c r="BC20" s="33">
        <v>0</v>
      </c>
      <c r="BD20" s="33">
        <v>0</v>
      </c>
      <c r="BE20" s="34">
        <v>0</v>
      </c>
      <c r="BF20" s="32">
        <v>0.011056347</v>
      </c>
      <c r="BG20" s="33">
        <v>0.351806971</v>
      </c>
      <c r="BH20" s="33">
        <v>0</v>
      </c>
      <c r="BI20" s="33">
        <v>0</v>
      </c>
      <c r="BJ20" s="34">
        <v>0.100512258</v>
      </c>
      <c r="BK20" s="35">
        <f t="shared" si="4"/>
        <v>217.955592625</v>
      </c>
    </row>
    <row r="21" spans="1:63" ht="12.75">
      <c r="A21" s="15"/>
      <c r="B21" s="53" t="s">
        <v>139</v>
      </c>
      <c r="C21" s="60">
        <v>0</v>
      </c>
      <c r="D21" s="33">
        <v>0</v>
      </c>
      <c r="E21" s="33">
        <v>0</v>
      </c>
      <c r="F21" s="33">
        <v>0</v>
      </c>
      <c r="G21" s="61">
        <v>0</v>
      </c>
      <c r="H21" s="60">
        <v>0.229232642</v>
      </c>
      <c r="I21" s="33">
        <v>10.03334839</v>
      </c>
      <c r="J21" s="33">
        <v>0</v>
      </c>
      <c r="K21" s="33">
        <v>0</v>
      </c>
      <c r="L21" s="61">
        <v>5.095046474</v>
      </c>
      <c r="M21" s="60">
        <v>0</v>
      </c>
      <c r="N21" s="33">
        <v>0</v>
      </c>
      <c r="O21" s="33">
        <v>0</v>
      </c>
      <c r="P21" s="33">
        <v>0</v>
      </c>
      <c r="Q21" s="61">
        <v>0</v>
      </c>
      <c r="R21" s="60">
        <v>0.00551834</v>
      </c>
      <c r="S21" s="33">
        <v>0</v>
      </c>
      <c r="T21" s="33">
        <v>0</v>
      </c>
      <c r="U21" s="33">
        <v>0</v>
      </c>
      <c r="V21" s="61">
        <v>0.050166742</v>
      </c>
      <c r="W21" s="60">
        <v>0</v>
      </c>
      <c r="X21" s="33">
        <v>0</v>
      </c>
      <c r="Y21" s="33">
        <v>0</v>
      </c>
      <c r="Z21" s="33">
        <v>0</v>
      </c>
      <c r="AA21" s="61">
        <v>0</v>
      </c>
      <c r="AB21" s="60">
        <v>0</v>
      </c>
      <c r="AC21" s="33">
        <v>0</v>
      </c>
      <c r="AD21" s="33">
        <v>0</v>
      </c>
      <c r="AE21" s="33">
        <v>0</v>
      </c>
      <c r="AF21" s="61">
        <v>0.200631097</v>
      </c>
      <c r="AG21" s="60">
        <v>0</v>
      </c>
      <c r="AH21" s="33">
        <v>0</v>
      </c>
      <c r="AI21" s="33">
        <v>0</v>
      </c>
      <c r="AJ21" s="33">
        <v>0</v>
      </c>
      <c r="AK21" s="61">
        <v>0</v>
      </c>
      <c r="AL21" s="60">
        <v>0</v>
      </c>
      <c r="AM21" s="33">
        <v>0</v>
      </c>
      <c r="AN21" s="33">
        <v>0</v>
      </c>
      <c r="AO21" s="33">
        <v>0</v>
      </c>
      <c r="AP21" s="61">
        <v>0</v>
      </c>
      <c r="AQ21" s="60">
        <v>0</v>
      </c>
      <c r="AR21" s="33">
        <v>0</v>
      </c>
      <c r="AS21" s="33">
        <v>0</v>
      </c>
      <c r="AT21" s="33">
        <v>0</v>
      </c>
      <c r="AU21" s="61">
        <v>0</v>
      </c>
      <c r="AV21" s="60">
        <v>0.678937042</v>
      </c>
      <c r="AW21" s="33">
        <v>7.989531536</v>
      </c>
      <c r="AX21" s="33">
        <v>0</v>
      </c>
      <c r="AY21" s="33">
        <v>0</v>
      </c>
      <c r="AZ21" s="61">
        <v>29.933326556</v>
      </c>
      <c r="BA21" s="60">
        <v>0</v>
      </c>
      <c r="BB21" s="33">
        <v>0</v>
      </c>
      <c r="BC21" s="33">
        <v>0</v>
      </c>
      <c r="BD21" s="33">
        <v>0</v>
      </c>
      <c r="BE21" s="61">
        <v>0</v>
      </c>
      <c r="BF21" s="60">
        <v>0.105344359</v>
      </c>
      <c r="BG21" s="33">
        <v>1.003155484</v>
      </c>
      <c r="BH21" s="33">
        <v>0</v>
      </c>
      <c r="BI21" s="33">
        <v>0</v>
      </c>
      <c r="BJ21" s="61">
        <v>0.827603274</v>
      </c>
      <c r="BK21" s="35">
        <f t="shared" si="4"/>
        <v>56.151841936</v>
      </c>
    </row>
    <row r="22" spans="1:63" ht="12.75">
      <c r="A22" s="15"/>
      <c r="B22" s="24" t="s">
        <v>86</v>
      </c>
      <c r="C22" s="60">
        <f>SUM(C16:C21)</f>
        <v>0</v>
      </c>
      <c r="D22" s="33">
        <f>SUM(D16:D21)</f>
        <v>0.277040968</v>
      </c>
      <c r="E22" s="33">
        <f>SUM(E16:E21)</f>
        <v>0</v>
      </c>
      <c r="F22" s="33">
        <f>SUM(F16:F21)</f>
        <v>0</v>
      </c>
      <c r="G22" s="61">
        <f>SUM(G16:G20)</f>
        <v>0</v>
      </c>
      <c r="H22" s="60">
        <f aca="true" t="shared" si="5" ref="H22:AM22">SUM(H16:H21)</f>
        <v>1.7784711469999999</v>
      </c>
      <c r="I22" s="33">
        <f t="shared" si="5"/>
        <v>325.50149157600003</v>
      </c>
      <c r="J22" s="33">
        <f t="shared" si="5"/>
        <v>0</v>
      </c>
      <c r="K22" s="33">
        <f t="shared" si="5"/>
        <v>0</v>
      </c>
      <c r="L22" s="61">
        <f t="shared" si="5"/>
        <v>63.047203782000004</v>
      </c>
      <c r="M22" s="60">
        <f t="shared" si="5"/>
        <v>0</v>
      </c>
      <c r="N22" s="33">
        <f t="shared" si="5"/>
        <v>0</v>
      </c>
      <c r="O22" s="33">
        <f t="shared" si="5"/>
        <v>0</v>
      </c>
      <c r="P22" s="33">
        <f t="shared" si="5"/>
        <v>0</v>
      </c>
      <c r="Q22" s="61">
        <f t="shared" si="5"/>
        <v>0</v>
      </c>
      <c r="R22" s="60">
        <f t="shared" si="5"/>
        <v>0.12977263600000002</v>
      </c>
      <c r="S22" s="33">
        <f t="shared" si="5"/>
        <v>0</v>
      </c>
      <c r="T22" s="33">
        <f t="shared" si="5"/>
        <v>0</v>
      </c>
      <c r="U22" s="33">
        <f t="shared" si="5"/>
        <v>0</v>
      </c>
      <c r="V22" s="61">
        <f t="shared" si="5"/>
        <v>12.770350476</v>
      </c>
      <c r="W22" s="60">
        <f t="shared" si="5"/>
        <v>0</v>
      </c>
      <c r="X22" s="33">
        <f t="shared" si="5"/>
        <v>0</v>
      </c>
      <c r="Y22" s="33">
        <f t="shared" si="5"/>
        <v>0</v>
      </c>
      <c r="Z22" s="33">
        <f t="shared" si="5"/>
        <v>0</v>
      </c>
      <c r="AA22" s="61">
        <f t="shared" si="5"/>
        <v>0</v>
      </c>
      <c r="AB22" s="60">
        <f t="shared" si="5"/>
        <v>0</v>
      </c>
      <c r="AC22" s="33">
        <f t="shared" si="5"/>
        <v>1.034088387</v>
      </c>
      <c r="AD22" s="33">
        <f t="shared" si="5"/>
        <v>0</v>
      </c>
      <c r="AE22" s="33">
        <f t="shared" si="5"/>
        <v>0</v>
      </c>
      <c r="AF22" s="61">
        <f t="shared" si="5"/>
        <v>3.039178381</v>
      </c>
      <c r="AG22" s="60">
        <f t="shared" si="5"/>
        <v>0</v>
      </c>
      <c r="AH22" s="33">
        <f t="shared" si="5"/>
        <v>0</v>
      </c>
      <c r="AI22" s="33">
        <f t="shared" si="5"/>
        <v>0</v>
      </c>
      <c r="AJ22" s="33">
        <f t="shared" si="5"/>
        <v>0</v>
      </c>
      <c r="AK22" s="61">
        <f t="shared" si="5"/>
        <v>0</v>
      </c>
      <c r="AL22" s="60">
        <f t="shared" si="5"/>
        <v>0</v>
      </c>
      <c r="AM22" s="33">
        <f t="shared" si="5"/>
        <v>0</v>
      </c>
      <c r="AN22" s="33">
        <f aca="true" t="shared" si="6" ref="AN22:BK22">SUM(AN16:AN21)</f>
        <v>0</v>
      </c>
      <c r="AO22" s="33">
        <f t="shared" si="6"/>
        <v>0</v>
      </c>
      <c r="AP22" s="61">
        <f t="shared" si="6"/>
        <v>0</v>
      </c>
      <c r="AQ22" s="60">
        <f t="shared" si="6"/>
        <v>0</v>
      </c>
      <c r="AR22" s="33">
        <f t="shared" si="6"/>
        <v>0</v>
      </c>
      <c r="AS22" s="33">
        <f t="shared" si="6"/>
        <v>0</v>
      </c>
      <c r="AT22" s="33">
        <f t="shared" si="6"/>
        <v>0</v>
      </c>
      <c r="AU22" s="61">
        <f t="shared" si="6"/>
        <v>0</v>
      </c>
      <c r="AV22" s="60">
        <f t="shared" si="6"/>
        <v>7.075280706000001</v>
      </c>
      <c r="AW22" s="33">
        <f t="shared" si="6"/>
        <v>617.2174407050001</v>
      </c>
      <c r="AX22" s="33">
        <f t="shared" si="6"/>
        <v>0</v>
      </c>
      <c r="AY22" s="33">
        <f t="shared" si="6"/>
        <v>0</v>
      </c>
      <c r="AZ22" s="61">
        <f t="shared" si="6"/>
        <v>307.50036608499994</v>
      </c>
      <c r="BA22" s="60">
        <f t="shared" si="6"/>
        <v>0</v>
      </c>
      <c r="BB22" s="33">
        <f t="shared" si="6"/>
        <v>0</v>
      </c>
      <c r="BC22" s="33">
        <f t="shared" si="6"/>
        <v>0</v>
      </c>
      <c r="BD22" s="33">
        <f t="shared" si="6"/>
        <v>0</v>
      </c>
      <c r="BE22" s="61">
        <f t="shared" si="6"/>
        <v>0</v>
      </c>
      <c r="BF22" s="60">
        <f t="shared" si="6"/>
        <v>0.424349611</v>
      </c>
      <c r="BG22" s="33">
        <f t="shared" si="6"/>
        <v>3.373285681</v>
      </c>
      <c r="BH22" s="33">
        <f t="shared" si="6"/>
        <v>0</v>
      </c>
      <c r="BI22" s="33">
        <f t="shared" si="6"/>
        <v>0</v>
      </c>
      <c r="BJ22" s="61">
        <f t="shared" si="6"/>
        <v>8.797494711999999</v>
      </c>
      <c r="BK22" s="35">
        <f t="shared" si="6"/>
        <v>1351.965814853</v>
      </c>
    </row>
    <row r="23" spans="1:63" ht="12.75">
      <c r="A23" s="15" t="s">
        <v>73</v>
      </c>
      <c r="B23" s="23" t="s">
        <v>13</v>
      </c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4"/>
    </row>
    <row r="24" spans="1:63" ht="12.75">
      <c r="A24" s="15"/>
      <c r="B24" s="24" t="s">
        <v>36</v>
      </c>
      <c r="C24" s="32">
        <v>0</v>
      </c>
      <c r="D24" s="33">
        <v>0</v>
      </c>
      <c r="E24" s="33">
        <v>0</v>
      </c>
      <c r="F24" s="33">
        <v>0</v>
      </c>
      <c r="G24" s="34">
        <v>0</v>
      </c>
      <c r="H24" s="32">
        <v>0</v>
      </c>
      <c r="I24" s="33">
        <v>0</v>
      </c>
      <c r="J24" s="33">
        <v>0</v>
      </c>
      <c r="K24" s="33">
        <v>0</v>
      </c>
      <c r="L24" s="34">
        <v>0</v>
      </c>
      <c r="M24" s="32">
        <v>0</v>
      </c>
      <c r="N24" s="33">
        <v>0</v>
      </c>
      <c r="O24" s="33">
        <v>0</v>
      </c>
      <c r="P24" s="33">
        <v>0</v>
      </c>
      <c r="Q24" s="34">
        <v>0</v>
      </c>
      <c r="R24" s="32">
        <v>0</v>
      </c>
      <c r="S24" s="33">
        <v>0</v>
      </c>
      <c r="T24" s="33">
        <v>0</v>
      </c>
      <c r="U24" s="33">
        <v>0</v>
      </c>
      <c r="V24" s="34">
        <v>0</v>
      </c>
      <c r="W24" s="32">
        <v>0</v>
      </c>
      <c r="X24" s="33">
        <v>0</v>
      </c>
      <c r="Y24" s="33">
        <v>0</v>
      </c>
      <c r="Z24" s="33">
        <v>0</v>
      </c>
      <c r="AA24" s="34">
        <v>0</v>
      </c>
      <c r="AB24" s="32">
        <v>0</v>
      </c>
      <c r="AC24" s="33">
        <v>0</v>
      </c>
      <c r="AD24" s="33">
        <v>0</v>
      </c>
      <c r="AE24" s="33">
        <v>0</v>
      </c>
      <c r="AF24" s="34">
        <v>0</v>
      </c>
      <c r="AG24" s="32">
        <v>0</v>
      </c>
      <c r="AH24" s="33">
        <v>0</v>
      </c>
      <c r="AI24" s="33">
        <v>0</v>
      </c>
      <c r="AJ24" s="33">
        <v>0</v>
      </c>
      <c r="AK24" s="34">
        <v>0</v>
      </c>
      <c r="AL24" s="32">
        <v>0</v>
      </c>
      <c r="AM24" s="33">
        <v>0</v>
      </c>
      <c r="AN24" s="33">
        <v>0</v>
      </c>
      <c r="AO24" s="33">
        <v>0</v>
      </c>
      <c r="AP24" s="34">
        <v>0</v>
      </c>
      <c r="AQ24" s="32">
        <v>0</v>
      </c>
      <c r="AR24" s="33">
        <v>0</v>
      </c>
      <c r="AS24" s="33">
        <v>0</v>
      </c>
      <c r="AT24" s="33">
        <v>0</v>
      </c>
      <c r="AU24" s="34">
        <v>0</v>
      </c>
      <c r="AV24" s="32">
        <v>0</v>
      </c>
      <c r="AW24" s="33">
        <v>0</v>
      </c>
      <c r="AX24" s="33">
        <v>0</v>
      </c>
      <c r="AY24" s="33">
        <v>0</v>
      </c>
      <c r="AZ24" s="34">
        <v>0</v>
      </c>
      <c r="BA24" s="32">
        <v>0</v>
      </c>
      <c r="BB24" s="33">
        <v>0</v>
      </c>
      <c r="BC24" s="33">
        <v>0</v>
      </c>
      <c r="BD24" s="33">
        <v>0</v>
      </c>
      <c r="BE24" s="34">
        <v>0</v>
      </c>
      <c r="BF24" s="32">
        <v>0</v>
      </c>
      <c r="BG24" s="33">
        <v>0</v>
      </c>
      <c r="BH24" s="33">
        <v>0</v>
      </c>
      <c r="BI24" s="33">
        <v>0</v>
      </c>
      <c r="BJ24" s="34">
        <v>0</v>
      </c>
      <c r="BK24" s="35">
        <f>SUM(C24:BJ24)</f>
        <v>0</v>
      </c>
    </row>
    <row r="25" spans="1:63" ht="12.75">
      <c r="A25" s="15"/>
      <c r="B25" s="24" t="s">
        <v>85</v>
      </c>
      <c r="C25" s="32">
        <f>SUM(C30:C38)</f>
        <v>0</v>
      </c>
      <c r="D25" s="33">
        <f aca="true" t="shared" si="7" ref="D25:AI25">SUM(D24)</f>
        <v>0</v>
      </c>
      <c r="E25" s="33">
        <f t="shared" si="7"/>
        <v>0</v>
      </c>
      <c r="F25" s="33">
        <f t="shared" si="7"/>
        <v>0</v>
      </c>
      <c r="G25" s="34">
        <f t="shared" si="7"/>
        <v>0</v>
      </c>
      <c r="H25" s="32">
        <f t="shared" si="7"/>
        <v>0</v>
      </c>
      <c r="I25" s="33">
        <f t="shared" si="7"/>
        <v>0</v>
      </c>
      <c r="J25" s="33">
        <f t="shared" si="7"/>
        <v>0</v>
      </c>
      <c r="K25" s="33">
        <f t="shared" si="7"/>
        <v>0</v>
      </c>
      <c r="L25" s="34">
        <f t="shared" si="7"/>
        <v>0</v>
      </c>
      <c r="M25" s="32">
        <f t="shared" si="7"/>
        <v>0</v>
      </c>
      <c r="N25" s="33">
        <f t="shared" si="7"/>
        <v>0</v>
      </c>
      <c r="O25" s="33">
        <f t="shared" si="7"/>
        <v>0</v>
      </c>
      <c r="P25" s="33">
        <f t="shared" si="7"/>
        <v>0</v>
      </c>
      <c r="Q25" s="34">
        <f t="shared" si="7"/>
        <v>0</v>
      </c>
      <c r="R25" s="32">
        <f t="shared" si="7"/>
        <v>0</v>
      </c>
      <c r="S25" s="33">
        <f t="shared" si="7"/>
        <v>0</v>
      </c>
      <c r="T25" s="33">
        <f t="shared" si="7"/>
        <v>0</v>
      </c>
      <c r="U25" s="33">
        <f t="shared" si="7"/>
        <v>0</v>
      </c>
      <c r="V25" s="34">
        <f t="shared" si="7"/>
        <v>0</v>
      </c>
      <c r="W25" s="32">
        <f t="shared" si="7"/>
        <v>0</v>
      </c>
      <c r="X25" s="33">
        <f t="shared" si="7"/>
        <v>0</v>
      </c>
      <c r="Y25" s="33">
        <f t="shared" si="7"/>
        <v>0</v>
      </c>
      <c r="Z25" s="33">
        <f t="shared" si="7"/>
        <v>0</v>
      </c>
      <c r="AA25" s="34">
        <f t="shared" si="7"/>
        <v>0</v>
      </c>
      <c r="AB25" s="32">
        <f t="shared" si="7"/>
        <v>0</v>
      </c>
      <c r="AC25" s="33">
        <f t="shared" si="7"/>
        <v>0</v>
      </c>
      <c r="AD25" s="33">
        <f t="shared" si="7"/>
        <v>0</v>
      </c>
      <c r="AE25" s="33">
        <f t="shared" si="7"/>
        <v>0</v>
      </c>
      <c r="AF25" s="34">
        <f t="shared" si="7"/>
        <v>0</v>
      </c>
      <c r="AG25" s="32">
        <f t="shared" si="7"/>
        <v>0</v>
      </c>
      <c r="AH25" s="33">
        <f t="shared" si="7"/>
        <v>0</v>
      </c>
      <c r="AI25" s="33">
        <f t="shared" si="7"/>
        <v>0</v>
      </c>
      <c r="AJ25" s="33">
        <f aca="true" t="shared" si="8" ref="AJ25:BK25">SUM(AJ24)</f>
        <v>0</v>
      </c>
      <c r="AK25" s="34">
        <f t="shared" si="8"/>
        <v>0</v>
      </c>
      <c r="AL25" s="32">
        <f t="shared" si="8"/>
        <v>0</v>
      </c>
      <c r="AM25" s="33">
        <f t="shared" si="8"/>
        <v>0</v>
      </c>
      <c r="AN25" s="33">
        <f t="shared" si="8"/>
        <v>0</v>
      </c>
      <c r="AO25" s="33">
        <f t="shared" si="8"/>
        <v>0</v>
      </c>
      <c r="AP25" s="34">
        <f t="shared" si="8"/>
        <v>0</v>
      </c>
      <c r="AQ25" s="32">
        <f t="shared" si="8"/>
        <v>0</v>
      </c>
      <c r="AR25" s="33">
        <f t="shared" si="8"/>
        <v>0</v>
      </c>
      <c r="AS25" s="33">
        <f t="shared" si="8"/>
        <v>0</v>
      </c>
      <c r="AT25" s="33">
        <f t="shared" si="8"/>
        <v>0</v>
      </c>
      <c r="AU25" s="34">
        <f t="shared" si="8"/>
        <v>0</v>
      </c>
      <c r="AV25" s="32">
        <f t="shared" si="8"/>
        <v>0</v>
      </c>
      <c r="AW25" s="33">
        <f t="shared" si="8"/>
        <v>0</v>
      </c>
      <c r="AX25" s="33">
        <f t="shared" si="8"/>
        <v>0</v>
      </c>
      <c r="AY25" s="33">
        <f t="shared" si="8"/>
        <v>0</v>
      </c>
      <c r="AZ25" s="34">
        <f t="shared" si="8"/>
        <v>0</v>
      </c>
      <c r="BA25" s="32">
        <f t="shared" si="8"/>
        <v>0</v>
      </c>
      <c r="BB25" s="33">
        <f t="shared" si="8"/>
        <v>0</v>
      </c>
      <c r="BC25" s="33">
        <f t="shared" si="8"/>
        <v>0</v>
      </c>
      <c r="BD25" s="33">
        <f t="shared" si="8"/>
        <v>0</v>
      </c>
      <c r="BE25" s="34">
        <f t="shared" si="8"/>
        <v>0</v>
      </c>
      <c r="BF25" s="32">
        <f t="shared" si="8"/>
        <v>0</v>
      </c>
      <c r="BG25" s="33">
        <f t="shared" si="8"/>
        <v>0</v>
      </c>
      <c r="BH25" s="33">
        <f t="shared" si="8"/>
        <v>0</v>
      </c>
      <c r="BI25" s="33">
        <f t="shared" si="8"/>
        <v>0</v>
      </c>
      <c r="BJ25" s="34">
        <f t="shared" si="8"/>
        <v>0</v>
      </c>
      <c r="BK25" s="35">
        <f t="shared" si="8"/>
        <v>0</v>
      </c>
    </row>
    <row r="26" spans="1:63" ht="12.75">
      <c r="A26" s="15" t="s">
        <v>75</v>
      </c>
      <c r="B26" s="31" t="s">
        <v>90</v>
      </c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4"/>
    </row>
    <row r="27" spans="1:63" ht="12.75">
      <c r="A27" s="15"/>
      <c r="B27" s="24" t="s">
        <v>36</v>
      </c>
      <c r="C27" s="32">
        <v>0</v>
      </c>
      <c r="D27" s="33">
        <v>0</v>
      </c>
      <c r="E27" s="33">
        <v>0</v>
      </c>
      <c r="F27" s="33">
        <v>0</v>
      </c>
      <c r="G27" s="34">
        <v>0</v>
      </c>
      <c r="H27" s="32">
        <v>0</v>
      </c>
      <c r="I27" s="33">
        <v>0</v>
      </c>
      <c r="J27" s="33">
        <v>0</v>
      </c>
      <c r="K27" s="33">
        <v>0</v>
      </c>
      <c r="L27" s="34">
        <v>0</v>
      </c>
      <c r="M27" s="32">
        <v>0</v>
      </c>
      <c r="N27" s="33">
        <v>0</v>
      </c>
      <c r="O27" s="33">
        <v>0</v>
      </c>
      <c r="P27" s="33">
        <v>0</v>
      </c>
      <c r="Q27" s="34">
        <v>0</v>
      </c>
      <c r="R27" s="32">
        <v>0</v>
      </c>
      <c r="S27" s="33">
        <v>0</v>
      </c>
      <c r="T27" s="33">
        <v>0</v>
      </c>
      <c r="U27" s="33">
        <v>0</v>
      </c>
      <c r="V27" s="34">
        <v>0</v>
      </c>
      <c r="W27" s="32">
        <v>0</v>
      </c>
      <c r="X27" s="33">
        <v>0</v>
      </c>
      <c r="Y27" s="33">
        <v>0</v>
      </c>
      <c r="Z27" s="33">
        <v>0</v>
      </c>
      <c r="AA27" s="34">
        <v>0</v>
      </c>
      <c r="AB27" s="32">
        <v>0</v>
      </c>
      <c r="AC27" s="33">
        <v>0</v>
      </c>
      <c r="AD27" s="33">
        <v>0</v>
      </c>
      <c r="AE27" s="33">
        <v>0</v>
      </c>
      <c r="AF27" s="34">
        <v>0</v>
      </c>
      <c r="AG27" s="32">
        <v>0</v>
      </c>
      <c r="AH27" s="33">
        <v>0</v>
      </c>
      <c r="AI27" s="33">
        <v>0</v>
      </c>
      <c r="AJ27" s="33">
        <v>0</v>
      </c>
      <c r="AK27" s="34">
        <v>0</v>
      </c>
      <c r="AL27" s="32">
        <v>0</v>
      </c>
      <c r="AM27" s="33">
        <v>0</v>
      </c>
      <c r="AN27" s="33">
        <v>0</v>
      </c>
      <c r="AO27" s="33">
        <v>0</v>
      </c>
      <c r="AP27" s="34">
        <v>0</v>
      </c>
      <c r="AQ27" s="32">
        <v>0</v>
      </c>
      <c r="AR27" s="33">
        <v>0</v>
      </c>
      <c r="AS27" s="33">
        <v>0</v>
      </c>
      <c r="AT27" s="33">
        <v>0</v>
      </c>
      <c r="AU27" s="34">
        <v>0</v>
      </c>
      <c r="AV27" s="32">
        <v>0</v>
      </c>
      <c r="AW27" s="33">
        <v>0</v>
      </c>
      <c r="AX27" s="33">
        <v>0</v>
      </c>
      <c r="AY27" s="33">
        <v>0</v>
      </c>
      <c r="AZ27" s="34">
        <v>0</v>
      </c>
      <c r="BA27" s="32">
        <v>0</v>
      </c>
      <c r="BB27" s="33">
        <v>0</v>
      </c>
      <c r="BC27" s="33">
        <v>0</v>
      </c>
      <c r="BD27" s="33">
        <v>0</v>
      </c>
      <c r="BE27" s="34">
        <v>0</v>
      </c>
      <c r="BF27" s="32">
        <v>0</v>
      </c>
      <c r="BG27" s="33">
        <v>0</v>
      </c>
      <c r="BH27" s="33">
        <v>0</v>
      </c>
      <c r="BI27" s="33">
        <v>0</v>
      </c>
      <c r="BJ27" s="34">
        <v>0</v>
      </c>
      <c r="BK27" s="35">
        <f>SUM(C27:BJ27)</f>
        <v>0</v>
      </c>
    </row>
    <row r="28" spans="1:63" ht="12.75">
      <c r="A28" s="15"/>
      <c r="B28" s="24" t="s">
        <v>84</v>
      </c>
      <c r="C28" s="32">
        <v>0</v>
      </c>
      <c r="D28" s="33">
        <v>0</v>
      </c>
      <c r="E28" s="33">
        <v>0</v>
      </c>
      <c r="F28" s="33">
        <v>0</v>
      </c>
      <c r="G28" s="34">
        <v>0</v>
      </c>
      <c r="H28" s="32">
        <v>0</v>
      </c>
      <c r="I28" s="33">
        <v>0</v>
      </c>
      <c r="J28" s="33">
        <v>0</v>
      </c>
      <c r="K28" s="33">
        <v>0</v>
      </c>
      <c r="L28" s="34">
        <v>0</v>
      </c>
      <c r="M28" s="32">
        <v>0</v>
      </c>
      <c r="N28" s="33">
        <v>0</v>
      </c>
      <c r="O28" s="33">
        <v>0</v>
      </c>
      <c r="P28" s="33">
        <v>0</v>
      </c>
      <c r="Q28" s="34">
        <v>0</v>
      </c>
      <c r="R28" s="32">
        <v>0</v>
      </c>
      <c r="S28" s="33">
        <v>0</v>
      </c>
      <c r="T28" s="33">
        <v>0</v>
      </c>
      <c r="U28" s="33">
        <v>0</v>
      </c>
      <c r="V28" s="34">
        <v>0</v>
      </c>
      <c r="W28" s="32">
        <v>0</v>
      </c>
      <c r="X28" s="33">
        <v>0</v>
      </c>
      <c r="Y28" s="33">
        <v>0</v>
      </c>
      <c r="Z28" s="33">
        <v>0</v>
      </c>
      <c r="AA28" s="34">
        <v>0</v>
      </c>
      <c r="AB28" s="32">
        <v>0</v>
      </c>
      <c r="AC28" s="33">
        <v>0</v>
      </c>
      <c r="AD28" s="33">
        <v>0</v>
      </c>
      <c r="AE28" s="33">
        <v>0</v>
      </c>
      <c r="AF28" s="34">
        <v>0</v>
      </c>
      <c r="AG28" s="32">
        <v>0</v>
      </c>
      <c r="AH28" s="33">
        <v>0</v>
      </c>
      <c r="AI28" s="33">
        <v>0</v>
      </c>
      <c r="AJ28" s="33">
        <v>0</v>
      </c>
      <c r="AK28" s="34">
        <v>0</v>
      </c>
      <c r="AL28" s="32">
        <v>0</v>
      </c>
      <c r="AM28" s="33">
        <v>0</v>
      </c>
      <c r="AN28" s="33">
        <v>0</v>
      </c>
      <c r="AO28" s="33">
        <v>0</v>
      </c>
      <c r="AP28" s="34">
        <v>0</v>
      </c>
      <c r="AQ28" s="32">
        <v>0</v>
      </c>
      <c r="AR28" s="33">
        <v>0</v>
      </c>
      <c r="AS28" s="33">
        <v>0</v>
      </c>
      <c r="AT28" s="33">
        <v>0</v>
      </c>
      <c r="AU28" s="34">
        <v>0</v>
      </c>
      <c r="AV28" s="32">
        <v>0</v>
      </c>
      <c r="AW28" s="33">
        <v>0</v>
      </c>
      <c r="AX28" s="33">
        <v>0</v>
      </c>
      <c r="AY28" s="33">
        <v>0</v>
      </c>
      <c r="AZ28" s="34">
        <v>0</v>
      </c>
      <c r="BA28" s="32">
        <v>0</v>
      </c>
      <c r="BB28" s="33">
        <v>0</v>
      </c>
      <c r="BC28" s="33">
        <v>0</v>
      </c>
      <c r="BD28" s="33">
        <v>0</v>
      </c>
      <c r="BE28" s="34">
        <v>0</v>
      </c>
      <c r="BF28" s="32">
        <v>0</v>
      </c>
      <c r="BG28" s="33">
        <v>0</v>
      </c>
      <c r="BH28" s="33">
        <v>0</v>
      </c>
      <c r="BI28" s="33">
        <v>0</v>
      </c>
      <c r="BJ28" s="34">
        <v>0</v>
      </c>
      <c r="BK28" s="35">
        <v>0</v>
      </c>
    </row>
    <row r="29" spans="1:63" ht="12.75">
      <c r="A29" s="15" t="s">
        <v>76</v>
      </c>
      <c r="B29" s="23" t="s">
        <v>14</v>
      </c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4"/>
    </row>
    <row r="30" spans="1:63" ht="12.75">
      <c r="A30" s="15"/>
      <c r="B30" s="53" t="s">
        <v>99</v>
      </c>
      <c r="C30" s="32">
        <v>0</v>
      </c>
      <c r="D30" s="33">
        <v>12.13624138</v>
      </c>
      <c r="E30" s="33">
        <v>0</v>
      </c>
      <c r="F30" s="33">
        <v>0</v>
      </c>
      <c r="G30" s="34">
        <v>0</v>
      </c>
      <c r="H30" s="32">
        <v>19.685761837</v>
      </c>
      <c r="I30" s="33">
        <v>710.025661714</v>
      </c>
      <c r="J30" s="33">
        <v>0</v>
      </c>
      <c r="K30" s="33">
        <v>0</v>
      </c>
      <c r="L30" s="34">
        <v>58.216264953</v>
      </c>
      <c r="M30" s="32">
        <v>0</v>
      </c>
      <c r="N30" s="33">
        <v>0</v>
      </c>
      <c r="O30" s="33">
        <v>0</v>
      </c>
      <c r="P30" s="33">
        <v>0</v>
      </c>
      <c r="Q30" s="34">
        <v>0</v>
      </c>
      <c r="R30" s="32">
        <v>5.244022867</v>
      </c>
      <c r="S30" s="33">
        <v>5.539052981</v>
      </c>
      <c r="T30" s="33">
        <v>0</v>
      </c>
      <c r="U30" s="33">
        <v>0</v>
      </c>
      <c r="V30" s="34">
        <v>3.405178566</v>
      </c>
      <c r="W30" s="32">
        <v>0</v>
      </c>
      <c r="X30" s="33">
        <v>32.57349956</v>
      </c>
      <c r="Y30" s="33">
        <v>0</v>
      </c>
      <c r="Z30" s="33">
        <v>0</v>
      </c>
      <c r="AA30" s="34">
        <v>0</v>
      </c>
      <c r="AB30" s="32">
        <v>0.034062353</v>
      </c>
      <c r="AC30" s="33">
        <v>116.999702597</v>
      </c>
      <c r="AD30" s="33">
        <v>0</v>
      </c>
      <c r="AE30" s="33">
        <v>0</v>
      </c>
      <c r="AF30" s="34">
        <v>10.555775681</v>
      </c>
      <c r="AG30" s="32">
        <v>0</v>
      </c>
      <c r="AH30" s="33">
        <v>0</v>
      </c>
      <c r="AI30" s="33">
        <v>0</v>
      </c>
      <c r="AJ30" s="33">
        <v>0</v>
      </c>
      <c r="AK30" s="34">
        <v>0</v>
      </c>
      <c r="AL30" s="32">
        <v>0.018297599</v>
      </c>
      <c r="AM30" s="33">
        <v>0</v>
      </c>
      <c r="AN30" s="33">
        <v>0</v>
      </c>
      <c r="AO30" s="33">
        <v>0</v>
      </c>
      <c r="AP30" s="34">
        <v>0</v>
      </c>
      <c r="AQ30" s="32">
        <v>0</v>
      </c>
      <c r="AR30" s="33">
        <v>0</v>
      </c>
      <c r="AS30" s="33">
        <v>0</v>
      </c>
      <c r="AT30" s="33">
        <v>0</v>
      </c>
      <c r="AU30" s="34">
        <v>0</v>
      </c>
      <c r="AV30" s="32">
        <v>70.129156163</v>
      </c>
      <c r="AW30" s="33">
        <v>94.227736729</v>
      </c>
      <c r="AX30" s="33">
        <v>5.532989787</v>
      </c>
      <c r="AY30" s="33">
        <v>0</v>
      </c>
      <c r="AZ30" s="34">
        <v>398.532041666</v>
      </c>
      <c r="BA30" s="32">
        <v>0</v>
      </c>
      <c r="BB30" s="33">
        <v>0</v>
      </c>
      <c r="BC30" s="33">
        <v>0</v>
      </c>
      <c r="BD30" s="33">
        <v>0</v>
      </c>
      <c r="BE30" s="34">
        <v>0</v>
      </c>
      <c r="BF30" s="32">
        <v>19.659603271</v>
      </c>
      <c r="BG30" s="33">
        <v>3.815241096</v>
      </c>
      <c r="BH30" s="33">
        <v>0.20249293</v>
      </c>
      <c r="BI30" s="33">
        <v>0</v>
      </c>
      <c r="BJ30" s="34">
        <v>17.325276882</v>
      </c>
      <c r="BK30" s="35">
        <f aca="true" t="shared" si="9" ref="BK30:BK38">SUM(C30:BJ30)</f>
        <v>1583.8580606119997</v>
      </c>
    </row>
    <row r="31" spans="1:63" ht="12.75">
      <c r="A31" s="15"/>
      <c r="B31" s="53" t="s">
        <v>128</v>
      </c>
      <c r="C31" s="32">
        <v>0</v>
      </c>
      <c r="D31" s="33">
        <v>0</v>
      </c>
      <c r="E31" s="33">
        <v>0</v>
      </c>
      <c r="F31" s="33">
        <v>0</v>
      </c>
      <c r="G31" s="34">
        <v>0</v>
      </c>
      <c r="H31" s="32">
        <v>0.76432801</v>
      </c>
      <c r="I31" s="33">
        <v>0.609627629</v>
      </c>
      <c r="J31" s="33">
        <v>0</v>
      </c>
      <c r="K31" s="33">
        <v>0</v>
      </c>
      <c r="L31" s="34">
        <v>0.19784116</v>
      </c>
      <c r="M31" s="32">
        <v>0</v>
      </c>
      <c r="N31" s="33">
        <v>0</v>
      </c>
      <c r="O31" s="33">
        <v>0</v>
      </c>
      <c r="P31" s="33">
        <v>0</v>
      </c>
      <c r="Q31" s="34">
        <v>0</v>
      </c>
      <c r="R31" s="32">
        <v>0.100538284</v>
      </c>
      <c r="S31" s="33">
        <v>0</v>
      </c>
      <c r="T31" s="33">
        <v>0</v>
      </c>
      <c r="U31" s="33">
        <v>0</v>
      </c>
      <c r="V31" s="34">
        <v>0.00497634</v>
      </c>
      <c r="W31" s="32">
        <v>0</v>
      </c>
      <c r="X31" s="33">
        <v>0</v>
      </c>
      <c r="Y31" s="33">
        <v>0</v>
      </c>
      <c r="Z31" s="33">
        <v>0</v>
      </c>
      <c r="AA31" s="34">
        <v>0</v>
      </c>
      <c r="AB31" s="32">
        <v>0.053953224</v>
      </c>
      <c r="AC31" s="33">
        <v>0</v>
      </c>
      <c r="AD31" s="33">
        <v>0</v>
      </c>
      <c r="AE31" s="33">
        <v>0</v>
      </c>
      <c r="AF31" s="34">
        <v>0.046155454</v>
      </c>
      <c r="AG31" s="32">
        <v>0</v>
      </c>
      <c r="AH31" s="33">
        <v>0</v>
      </c>
      <c r="AI31" s="33">
        <v>0</v>
      </c>
      <c r="AJ31" s="33">
        <v>0</v>
      </c>
      <c r="AK31" s="34">
        <v>0</v>
      </c>
      <c r="AL31" s="32">
        <v>0.00209136</v>
      </c>
      <c r="AM31" s="33">
        <v>0</v>
      </c>
      <c r="AN31" s="33">
        <v>0</v>
      </c>
      <c r="AO31" s="33">
        <v>0</v>
      </c>
      <c r="AP31" s="34">
        <v>0</v>
      </c>
      <c r="AQ31" s="32">
        <v>0</v>
      </c>
      <c r="AR31" s="33">
        <v>0</v>
      </c>
      <c r="AS31" s="33">
        <v>0</v>
      </c>
      <c r="AT31" s="33">
        <v>0</v>
      </c>
      <c r="AU31" s="34">
        <v>0</v>
      </c>
      <c r="AV31" s="32">
        <v>12.279561159</v>
      </c>
      <c r="AW31" s="33">
        <v>0.449816381</v>
      </c>
      <c r="AX31" s="33">
        <v>0</v>
      </c>
      <c r="AY31" s="33">
        <v>0</v>
      </c>
      <c r="AZ31" s="34">
        <v>24.752482647</v>
      </c>
      <c r="BA31" s="32">
        <v>0</v>
      </c>
      <c r="BB31" s="33">
        <v>0</v>
      </c>
      <c r="BC31" s="33">
        <v>0</v>
      </c>
      <c r="BD31" s="33">
        <v>0</v>
      </c>
      <c r="BE31" s="34">
        <v>0</v>
      </c>
      <c r="BF31" s="32">
        <v>2.689682031</v>
      </c>
      <c r="BG31" s="33">
        <v>0.089339225</v>
      </c>
      <c r="BH31" s="33">
        <v>0</v>
      </c>
      <c r="BI31" s="33">
        <v>0</v>
      </c>
      <c r="BJ31" s="34">
        <v>1.724832181</v>
      </c>
      <c r="BK31" s="35">
        <f t="shared" si="9"/>
        <v>43.765225085</v>
      </c>
    </row>
    <row r="32" spans="1:63" ht="12.75">
      <c r="A32" s="15"/>
      <c r="B32" s="54" t="s">
        <v>129</v>
      </c>
      <c r="C32" s="32">
        <v>0</v>
      </c>
      <c r="D32" s="33">
        <v>0.257833127</v>
      </c>
      <c r="E32" s="33">
        <v>0</v>
      </c>
      <c r="F32" s="33">
        <v>0</v>
      </c>
      <c r="G32" s="34">
        <v>0</v>
      </c>
      <c r="H32" s="32">
        <v>7.518962741</v>
      </c>
      <c r="I32" s="33">
        <v>233.34646849</v>
      </c>
      <c r="J32" s="33">
        <v>0</v>
      </c>
      <c r="K32" s="33">
        <v>0</v>
      </c>
      <c r="L32" s="34">
        <v>242.958770478</v>
      </c>
      <c r="M32" s="32">
        <v>0</v>
      </c>
      <c r="N32" s="33">
        <v>0</v>
      </c>
      <c r="O32" s="33">
        <v>0</v>
      </c>
      <c r="P32" s="33">
        <v>0</v>
      </c>
      <c r="Q32" s="34">
        <v>0</v>
      </c>
      <c r="R32" s="32">
        <v>0.692196846</v>
      </c>
      <c r="S32" s="33">
        <v>1.330749601</v>
      </c>
      <c r="T32" s="33">
        <v>0</v>
      </c>
      <c r="U32" s="33">
        <v>0</v>
      </c>
      <c r="V32" s="34">
        <v>1.733231233</v>
      </c>
      <c r="W32" s="32">
        <v>0</v>
      </c>
      <c r="X32" s="33">
        <v>0</v>
      </c>
      <c r="Y32" s="33">
        <v>0</v>
      </c>
      <c r="Z32" s="33">
        <v>0</v>
      </c>
      <c r="AA32" s="34">
        <v>0</v>
      </c>
      <c r="AB32" s="32">
        <v>0.586392866</v>
      </c>
      <c r="AC32" s="33">
        <v>124.146866559</v>
      </c>
      <c r="AD32" s="33">
        <v>0</v>
      </c>
      <c r="AE32" s="33">
        <v>0</v>
      </c>
      <c r="AF32" s="34">
        <v>63.896643943</v>
      </c>
      <c r="AG32" s="32">
        <v>0</v>
      </c>
      <c r="AH32" s="33">
        <v>0</v>
      </c>
      <c r="AI32" s="33">
        <v>0</v>
      </c>
      <c r="AJ32" s="33">
        <v>0</v>
      </c>
      <c r="AK32" s="34">
        <v>0</v>
      </c>
      <c r="AL32" s="32">
        <v>0.015291609</v>
      </c>
      <c r="AM32" s="33">
        <v>0</v>
      </c>
      <c r="AN32" s="33">
        <v>0</v>
      </c>
      <c r="AO32" s="33">
        <v>0</v>
      </c>
      <c r="AP32" s="34">
        <v>0</v>
      </c>
      <c r="AQ32" s="32">
        <v>0</v>
      </c>
      <c r="AR32" s="33">
        <v>0</v>
      </c>
      <c r="AS32" s="33">
        <v>0</v>
      </c>
      <c r="AT32" s="33">
        <v>0</v>
      </c>
      <c r="AU32" s="34">
        <v>0</v>
      </c>
      <c r="AV32" s="32">
        <v>115.342690754</v>
      </c>
      <c r="AW32" s="33">
        <v>860.456240222</v>
      </c>
      <c r="AX32" s="33">
        <v>0</v>
      </c>
      <c r="AY32" s="33">
        <v>0</v>
      </c>
      <c r="AZ32" s="34">
        <v>2022.526578276</v>
      </c>
      <c r="BA32" s="32">
        <v>0</v>
      </c>
      <c r="BB32" s="33">
        <v>0</v>
      </c>
      <c r="BC32" s="33">
        <v>0</v>
      </c>
      <c r="BD32" s="33">
        <v>0</v>
      </c>
      <c r="BE32" s="34">
        <v>0</v>
      </c>
      <c r="BF32" s="32">
        <v>17.1408699</v>
      </c>
      <c r="BG32" s="33">
        <v>53.153041333</v>
      </c>
      <c r="BH32" s="33">
        <v>27.424694778</v>
      </c>
      <c r="BI32" s="33">
        <v>0</v>
      </c>
      <c r="BJ32" s="34">
        <v>65.199153599</v>
      </c>
      <c r="BK32" s="35">
        <f t="shared" si="9"/>
        <v>3837.7266763549997</v>
      </c>
    </row>
    <row r="33" spans="1:63" ht="12.75">
      <c r="A33" s="15"/>
      <c r="B33" s="54" t="s">
        <v>98</v>
      </c>
      <c r="C33" s="32">
        <v>0</v>
      </c>
      <c r="D33" s="33">
        <v>0</v>
      </c>
      <c r="E33" s="33">
        <v>0</v>
      </c>
      <c r="F33" s="33">
        <v>0</v>
      </c>
      <c r="G33" s="34">
        <v>0</v>
      </c>
      <c r="H33" s="32">
        <v>0.396283559</v>
      </c>
      <c r="I33" s="33">
        <v>144.851880488</v>
      </c>
      <c r="J33" s="33">
        <v>0</v>
      </c>
      <c r="K33" s="33">
        <v>0</v>
      </c>
      <c r="L33" s="34">
        <v>30.094849433</v>
      </c>
      <c r="M33" s="32">
        <v>0</v>
      </c>
      <c r="N33" s="33">
        <v>0</v>
      </c>
      <c r="O33" s="33">
        <v>0</v>
      </c>
      <c r="P33" s="33">
        <v>0</v>
      </c>
      <c r="Q33" s="34">
        <v>0</v>
      </c>
      <c r="R33" s="32">
        <v>0.058832753</v>
      </c>
      <c r="S33" s="33">
        <v>5.26383441</v>
      </c>
      <c r="T33" s="33">
        <v>0</v>
      </c>
      <c r="U33" s="33">
        <v>0</v>
      </c>
      <c r="V33" s="34">
        <v>4.655158519</v>
      </c>
      <c r="W33" s="32">
        <v>0</v>
      </c>
      <c r="X33" s="33">
        <v>0</v>
      </c>
      <c r="Y33" s="33">
        <v>0</v>
      </c>
      <c r="Z33" s="33">
        <v>0</v>
      </c>
      <c r="AA33" s="34">
        <v>0</v>
      </c>
      <c r="AB33" s="32">
        <v>0.127067027</v>
      </c>
      <c r="AC33" s="33">
        <v>0</v>
      </c>
      <c r="AD33" s="33">
        <v>0</v>
      </c>
      <c r="AE33" s="33">
        <v>0</v>
      </c>
      <c r="AF33" s="34">
        <v>0.103746395</v>
      </c>
      <c r="AG33" s="32">
        <v>0</v>
      </c>
      <c r="AH33" s="33">
        <v>0</v>
      </c>
      <c r="AI33" s="33">
        <v>0</v>
      </c>
      <c r="AJ33" s="33">
        <v>0</v>
      </c>
      <c r="AK33" s="34">
        <v>0</v>
      </c>
      <c r="AL33" s="32">
        <v>0.00987222</v>
      </c>
      <c r="AM33" s="33">
        <v>0</v>
      </c>
      <c r="AN33" s="33">
        <v>0</v>
      </c>
      <c r="AO33" s="33">
        <v>0</v>
      </c>
      <c r="AP33" s="34">
        <v>0</v>
      </c>
      <c r="AQ33" s="32">
        <v>0</v>
      </c>
      <c r="AR33" s="33">
        <v>0</v>
      </c>
      <c r="AS33" s="33">
        <v>0</v>
      </c>
      <c r="AT33" s="33">
        <v>0</v>
      </c>
      <c r="AU33" s="34">
        <v>0</v>
      </c>
      <c r="AV33" s="32">
        <v>5.966059141</v>
      </c>
      <c r="AW33" s="33">
        <v>40.413622598</v>
      </c>
      <c r="AX33" s="33">
        <v>0</v>
      </c>
      <c r="AY33" s="33">
        <v>0</v>
      </c>
      <c r="AZ33" s="34">
        <v>106.2287907</v>
      </c>
      <c r="BA33" s="32">
        <v>0</v>
      </c>
      <c r="BB33" s="33">
        <v>0</v>
      </c>
      <c r="BC33" s="33">
        <v>0</v>
      </c>
      <c r="BD33" s="33">
        <v>0</v>
      </c>
      <c r="BE33" s="34">
        <v>0</v>
      </c>
      <c r="BF33" s="32">
        <v>0.778470921</v>
      </c>
      <c r="BG33" s="33">
        <v>0.30505671</v>
      </c>
      <c r="BH33" s="33">
        <v>0</v>
      </c>
      <c r="BI33" s="33">
        <v>0</v>
      </c>
      <c r="BJ33" s="34">
        <v>5.889848639</v>
      </c>
      <c r="BK33" s="35">
        <f t="shared" si="9"/>
        <v>345.143373513</v>
      </c>
    </row>
    <row r="34" spans="1:63" ht="12.75">
      <c r="A34" s="15"/>
      <c r="B34" s="53" t="s">
        <v>119</v>
      </c>
      <c r="C34" s="32">
        <v>0</v>
      </c>
      <c r="D34" s="33">
        <v>0</v>
      </c>
      <c r="E34" s="33">
        <v>0</v>
      </c>
      <c r="F34" s="33">
        <v>0</v>
      </c>
      <c r="G34" s="34">
        <v>0</v>
      </c>
      <c r="H34" s="32">
        <v>2.637627678</v>
      </c>
      <c r="I34" s="33">
        <v>124.249695587</v>
      </c>
      <c r="J34" s="33">
        <v>1.513319785</v>
      </c>
      <c r="K34" s="33">
        <v>0</v>
      </c>
      <c r="L34" s="34">
        <v>7.971381836</v>
      </c>
      <c r="M34" s="32">
        <v>0</v>
      </c>
      <c r="N34" s="33">
        <v>0</v>
      </c>
      <c r="O34" s="33">
        <v>0</v>
      </c>
      <c r="P34" s="33">
        <v>0</v>
      </c>
      <c r="Q34" s="34">
        <v>0</v>
      </c>
      <c r="R34" s="32">
        <v>0.432198206</v>
      </c>
      <c r="S34" s="33">
        <v>6.09557523</v>
      </c>
      <c r="T34" s="33">
        <v>0</v>
      </c>
      <c r="U34" s="33">
        <v>0</v>
      </c>
      <c r="V34" s="34">
        <v>0.085854655</v>
      </c>
      <c r="W34" s="32">
        <v>0</v>
      </c>
      <c r="X34" s="33">
        <v>0</v>
      </c>
      <c r="Y34" s="33">
        <v>0</v>
      </c>
      <c r="Z34" s="33">
        <v>0</v>
      </c>
      <c r="AA34" s="34">
        <v>0</v>
      </c>
      <c r="AB34" s="32">
        <v>0.003217765</v>
      </c>
      <c r="AC34" s="33">
        <v>0</v>
      </c>
      <c r="AD34" s="33">
        <v>0</v>
      </c>
      <c r="AE34" s="33">
        <v>0</v>
      </c>
      <c r="AF34" s="34">
        <v>0</v>
      </c>
      <c r="AG34" s="32">
        <v>0</v>
      </c>
      <c r="AH34" s="33">
        <v>0</v>
      </c>
      <c r="AI34" s="33">
        <v>0</v>
      </c>
      <c r="AJ34" s="33">
        <v>0</v>
      </c>
      <c r="AK34" s="34">
        <v>0</v>
      </c>
      <c r="AL34" s="32">
        <v>0.001996061</v>
      </c>
      <c r="AM34" s="33">
        <v>0</v>
      </c>
      <c r="AN34" s="33">
        <v>0</v>
      </c>
      <c r="AO34" s="33">
        <v>0</v>
      </c>
      <c r="AP34" s="34">
        <v>0</v>
      </c>
      <c r="AQ34" s="32">
        <v>0</v>
      </c>
      <c r="AR34" s="33">
        <v>0</v>
      </c>
      <c r="AS34" s="33">
        <v>0</v>
      </c>
      <c r="AT34" s="33">
        <v>0</v>
      </c>
      <c r="AU34" s="34">
        <v>0</v>
      </c>
      <c r="AV34" s="32">
        <v>3.671129168</v>
      </c>
      <c r="AW34" s="33">
        <v>6.279939002</v>
      </c>
      <c r="AX34" s="33">
        <v>0</v>
      </c>
      <c r="AY34" s="33">
        <v>0</v>
      </c>
      <c r="AZ34" s="34">
        <v>11.448882224</v>
      </c>
      <c r="BA34" s="32">
        <v>0</v>
      </c>
      <c r="BB34" s="33">
        <v>0</v>
      </c>
      <c r="BC34" s="33">
        <v>0</v>
      </c>
      <c r="BD34" s="33">
        <v>0</v>
      </c>
      <c r="BE34" s="34">
        <v>0</v>
      </c>
      <c r="BF34" s="32">
        <v>1.05213182</v>
      </c>
      <c r="BG34" s="33">
        <v>0.164605065</v>
      </c>
      <c r="BH34" s="33">
        <v>0</v>
      </c>
      <c r="BI34" s="33">
        <v>0</v>
      </c>
      <c r="BJ34" s="34">
        <v>1.049224331</v>
      </c>
      <c r="BK34" s="35">
        <f t="shared" si="9"/>
        <v>166.65677841299998</v>
      </c>
    </row>
    <row r="35" spans="1:63" ht="12.75">
      <c r="A35" s="15"/>
      <c r="B35" s="53" t="s">
        <v>131</v>
      </c>
      <c r="C35" s="32">
        <v>0</v>
      </c>
      <c r="D35" s="33">
        <v>0</v>
      </c>
      <c r="E35" s="33">
        <v>0</v>
      </c>
      <c r="F35" s="33">
        <v>0</v>
      </c>
      <c r="G35" s="34">
        <v>0</v>
      </c>
      <c r="H35" s="32">
        <v>13.935067037</v>
      </c>
      <c r="I35" s="33">
        <v>212.213215818</v>
      </c>
      <c r="J35" s="33">
        <v>0</v>
      </c>
      <c r="K35" s="33">
        <v>0</v>
      </c>
      <c r="L35" s="34">
        <v>115.020294037</v>
      </c>
      <c r="M35" s="32">
        <v>0</v>
      </c>
      <c r="N35" s="33">
        <v>0</v>
      </c>
      <c r="O35" s="33">
        <v>0</v>
      </c>
      <c r="P35" s="33">
        <v>0</v>
      </c>
      <c r="Q35" s="34">
        <v>0</v>
      </c>
      <c r="R35" s="32">
        <v>3.182790748</v>
      </c>
      <c r="S35" s="33">
        <v>9.785276108</v>
      </c>
      <c r="T35" s="33">
        <v>0</v>
      </c>
      <c r="U35" s="33">
        <v>0</v>
      </c>
      <c r="V35" s="34">
        <v>16.14072053</v>
      </c>
      <c r="W35" s="32">
        <v>0</v>
      </c>
      <c r="X35" s="33">
        <v>0</v>
      </c>
      <c r="Y35" s="33">
        <v>0</v>
      </c>
      <c r="Z35" s="33">
        <v>0</v>
      </c>
      <c r="AA35" s="34">
        <v>0</v>
      </c>
      <c r="AB35" s="32">
        <v>0.118688399</v>
      </c>
      <c r="AC35" s="33">
        <v>9.307102931</v>
      </c>
      <c r="AD35" s="33">
        <v>0</v>
      </c>
      <c r="AE35" s="33">
        <v>0</v>
      </c>
      <c r="AF35" s="34">
        <v>4.242764701</v>
      </c>
      <c r="AG35" s="32">
        <v>0</v>
      </c>
      <c r="AH35" s="33">
        <v>0</v>
      </c>
      <c r="AI35" s="33">
        <v>0</v>
      </c>
      <c r="AJ35" s="33">
        <v>0</v>
      </c>
      <c r="AK35" s="34">
        <v>0</v>
      </c>
      <c r="AL35" s="32">
        <v>0.022595054</v>
      </c>
      <c r="AM35" s="33">
        <v>0.16738442</v>
      </c>
      <c r="AN35" s="33">
        <v>0</v>
      </c>
      <c r="AO35" s="33">
        <v>0</v>
      </c>
      <c r="AP35" s="34">
        <v>0.036611215</v>
      </c>
      <c r="AQ35" s="32">
        <v>0</v>
      </c>
      <c r="AR35" s="33">
        <v>0.103814758</v>
      </c>
      <c r="AS35" s="33">
        <v>0</v>
      </c>
      <c r="AT35" s="33">
        <v>0</v>
      </c>
      <c r="AU35" s="34">
        <v>0</v>
      </c>
      <c r="AV35" s="32">
        <v>77.639426702</v>
      </c>
      <c r="AW35" s="33">
        <v>253.685827835</v>
      </c>
      <c r="AX35" s="33">
        <v>1.002929423</v>
      </c>
      <c r="AY35" s="33">
        <v>0</v>
      </c>
      <c r="AZ35" s="34">
        <v>580.03957873</v>
      </c>
      <c r="BA35" s="32">
        <v>0</v>
      </c>
      <c r="BB35" s="33">
        <v>0</v>
      </c>
      <c r="BC35" s="33">
        <v>0</v>
      </c>
      <c r="BD35" s="33">
        <v>0</v>
      </c>
      <c r="BE35" s="34">
        <v>0</v>
      </c>
      <c r="BF35" s="32">
        <v>13.241897476</v>
      </c>
      <c r="BG35" s="33">
        <v>4.475607988</v>
      </c>
      <c r="BH35" s="33">
        <v>1.025949</v>
      </c>
      <c r="BI35" s="33">
        <v>0</v>
      </c>
      <c r="BJ35" s="34">
        <v>22.420472045</v>
      </c>
      <c r="BK35" s="35">
        <f t="shared" si="9"/>
        <v>1337.8080149550003</v>
      </c>
    </row>
    <row r="36" spans="1:63" ht="12.75">
      <c r="A36" s="15"/>
      <c r="B36" s="53" t="s">
        <v>97</v>
      </c>
      <c r="C36" s="32">
        <v>0</v>
      </c>
      <c r="D36" s="33">
        <v>0</v>
      </c>
      <c r="E36" s="33">
        <v>0</v>
      </c>
      <c r="F36" s="33">
        <v>0</v>
      </c>
      <c r="G36" s="34">
        <v>0</v>
      </c>
      <c r="H36" s="32">
        <v>2.553713669</v>
      </c>
      <c r="I36" s="33">
        <v>11.529280701</v>
      </c>
      <c r="J36" s="33">
        <v>0</v>
      </c>
      <c r="K36" s="33">
        <v>0</v>
      </c>
      <c r="L36" s="34">
        <v>4.383361214</v>
      </c>
      <c r="M36" s="32">
        <v>0</v>
      </c>
      <c r="N36" s="33">
        <v>0</v>
      </c>
      <c r="O36" s="33">
        <v>0</v>
      </c>
      <c r="P36" s="33">
        <v>0</v>
      </c>
      <c r="Q36" s="34">
        <v>0</v>
      </c>
      <c r="R36" s="32">
        <v>0.606557384</v>
      </c>
      <c r="S36" s="33">
        <v>0</v>
      </c>
      <c r="T36" s="33">
        <v>0</v>
      </c>
      <c r="U36" s="33">
        <v>0</v>
      </c>
      <c r="V36" s="34">
        <v>0.082250486</v>
      </c>
      <c r="W36" s="32">
        <v>0</v>
      </c>
      <c r="X36" s="33">
        <v>0</v>
      </c>
      <c r="Y36" s="33">
        <v>0</v>
      </c>
      <c r="Z36" s="33">
        <v>0</v>
      </c>
      <c r="AA36" s="34">
        <v>0</v>
      </c>
      <c r="AB36" s="32">
        <v>0.154349673</v>
      </c>
      <c r="AC36" s="33">
        <v>0</v>
      </c>
      <c r="AD36" s="33">
        <v>0</v>
      </c>
      <c r="AE36" s="33">
        <v>0</v>
      </c>
      <c r="AF36" s="34">
        <v>0.272549429</v>
      </c>
      <c r="AG36" s="32">
        <v>0</v>
      </c>
      <c r="AH36" s="33">
        <v>0</v>
      </c>
      <c r="AI36" s="33">
        <v>0</v>
      </c>
      <c r="AJ36" s="33">
        <v>0</v>
      </c>
      <c r="AK36" s="34">
        <v>0</v>
      </c>
      <c r="AL36" s="32">
        <v>0.005213988</v>
      </c>
      <c r="AM36" s="33">
        <v>0</v>
      </c>
      <c r="AN36" s="33">
        <v>0</v>
      </c>
      <c r="AO36" s="33">
        <v>0</v>
      </c>
      <c r="AP36" s="34">
        <v>0</v>
      </c>
      <c r="AQ36" s="32">
        <v>0</v>
      </c>
      <c r="AR36" s="33">
        <v>0</v>
      </c>
      <c r="AS36" s="33">
        <v>0</v>
      </c>
      <c r="AT36" s="33">
        <v>0</v>
      </c>
      <c r="AU36" s="34">
        <v>0</v>
      </c>
      <c r="AV36" s="32">
        <v>6.692384171</v>
      </c>
      <c r="AW36" s="33">
        <v>8.35633582</v>
      </c>
      <c r="AX36" s="33">
        <v>0</v>
      </c>
      <c r="AY36" s="33">
        <v>0</v>
      </c>
      <c r="AZ36" s="34">
        <v>21.593585115</v>
      </c>
      <c r="BA36" s="32">
        <v>0</v>
      </c>
      <c r="BB36" s="33">
        <v>0</v>
      </c>
      <c r="BC36" s="33">
        <v>0</v>
      </c>
      <c r="BD36" s="33">
        <v>0</v>
      </c>
      <c r="BE36" s="34">
        <v>0</v>
      </c>
      <c r="BF36" s="32">
        <v>1.081799543</v>
      </c>
      <c r="BG36" s="33">
        <v>0.01277396</v>
      </c>
      <c r="BH36" s="33">
        <v>0</v>
      </c>
      <c r="BI36" s="33">
        <v>0</v>
      </c>
      <c r="BJ36" s="34">
        <v>0.394717656</v>
      </c>
      <c r="BK36" s="35">
        <f t="shared" si="9"/>
        <v>57.718872809</v>
      </c>
    </row>
    <row r="37" spans="1:63" ht="12.75">
      <c r="A37" s="15"/>
      <c r="B37" s="53" t="s">
        <v>132</v>
      </c>
      <c r="C37" s="32">
        <v>0</v>
      </c>
      <c r="D37" s="33">
        <v>0.067510931</v>
      </c>
      <c r="E37" s="33">
        <v>0</v>
      </c>
      <c r="F37" s="33">
        <v>0</v>
      </c>
      <c r="G37" s="34">
        <v>0</v>
      </c>
      <c r="H37" s="32">
        <v>3.834979277</v>
      </c>
      <c r="I37" s="33">
        <v>243.85779844</v>
      </c>
      <c r="J37" s="33">
        <v>0</v>
      </c>
      <c r="K37" s="33">
        <v>0</v>
      </c>
      <c r="L37" s="34">
        <v>186.988630928</v>
      </c>
      <c r="M37" s="32">
        <v>0</v>
      </c>
      <c r="N37" s="33">
        <v>0</v>
      </c>
      <c r="O37" s="33">
        <v>0</v>
      </c>
      <c r="P37" s="33">
        <v>0</v>
      </c>
      <c r="Q37" s="34">
        <v>0</v>
      </c>
      <c r="R37" s="32">
        <v>0.745668356</v>
      </c>
      <c r="S37" s="33">
        <v>17.154266876</v>
      </c>
      <c r="T37" s="33">
        <v>0</v>
      </c>
      <c r="U37" s="33">
        <v>0</v>
      </c>
      <c r="V37" s="34">
        <v>6.956576652</v>
      </c>
      <c r="W37" s="32">
        <v>0</v>
      </c>
      <c r="X37" s="33">
        <v>5.41730183</v>
      </c>
      <c r="Y37" s="33">
        <v>0</v>
      </c>
      <c r="Z37" s="33">
        <v>0</v>
      </c>
      <c r="AA37" s="34">
        <v>0</v>
      </c>
      <c r="AB37" s="32">
        <v>0.367969678</v>
      </c>
      <c r="AC37" s="33">
        <v>71.664929839</v>
      </c>
      <c r="AD37" s="33">
        <v>0</v>
      </c>
      <c r="AE37" s="33">
        <v>0</v>
      </c>
      <c r="AF37" s="34">
        <v>104.438931893</v>
      </c>
      <c r="AG37" s="32">
        <v>0</v>
      </c>
      <c r="AH37" s="33">
        <v>0</v>
      </c>
      <c r="AI37" s="33">
        <v>0</v>
      </c>
      <c r="AJ37" s="33">
        <v>0</v>
      </c>
      <c r="AK37" s="34">
        <v>0</v>
      </c>
      <c r="AL37" s="32">
        <v>0.01431609</v>
      </c>
      <c r="AM37" s="33">
        <v>0</v>
      </c>
      <c r="AN37" s="33">
        <v>0</v>
      </c>
      <c r="AO37" s="33">
        <v>0</v>
      </c>
      <c r="AP37" s="34">
        <v>0.382656853</v>
      </c>
      <c r="AQ37" s="32">
        <v>0</v>
      </c>
      <c r="AR37" s="33">
        <v>0</v>
      </c>
      <c r="AS37" s="33">
        <v>0</v>
      </c>
      <c r="AT37" s="33">
        <v>0</v>
      </c>
      <c r="AU37" s="34">
        <v>0</v>
      </c>
      <c r="AV37" s="32">
        <v>32.476827502</v>
      </c>
      <c r="AW37" s="33">
        <v>433.431255652</v>
      </c>
      <c r="AX37" s="33">
        <v>0</v>
      </c>
      <c r="AY37" s="33">
        <v>0</v>
      </c>
      <c r="AZ37" s="34">
        <v>1009.533886642</v>
      </c>
      <c r="BA37" s="32">
        <v>0</v>
      </c>
      <c r="BB37" s="33">
        <v>0</v>
      </c>
      <c r="BC37" s="33">
        <v>0</v>
      </c>
      <c r="BD37" s="33">
        <v>0</v>
      </c>
      <c r="BE37" s="34">
        <v>0</v>
      </c>
      <c r="BF37" s="32">
        <v>4.312369426</v>
      </c>
      <c r="BG37" s="33">
        <v>82.824089669</v>
      </c>
      <c r="BH37" s="33">
        <v>1.114160123</v>
      </c>
      <c r="BI37" s="33">
        <v>0</v>
      </c>
      <c r="BJ37" s="34">
        <v>27.522678443</v>
      </c>
      <c r="BK37" s="35">
        <f t="shared" si="9"/>
        <v>2233.1068050999997</v>
      </c>
    </row>
    <row r="38" spans="1:63" ht="12.75">
      <c r="A38" s="15"/>
      <c r="B38" s="53" t="s">
        <v>133</v>
      </c>
      <c r="C38" s="32">
        <v>0</v>
      </c>
      <c r="D38" s="33">
        <v>0</v>
      </c>
      <c r="E38" s="33">
        <v>0</v>
      </c>
      <c r="F38" s="33">
        <v>0</v>
      </c>
      <c r="G38" s="34">
        <v>0</v>
      </c>
      <c r="H38" s="32">
        <v>6.19378711</v>
      </c>
      <c r="I38" s="33">
        <v>1747.59310907</v>
      </c>
      <c r="J38" s="33">
        <v>0</v>
      </c>
      <c r="K38" s="33">
        <v>0</v>
      </c>
      <c r="L38" s="34">
        <v>101.823776769</v>
      </c>
      <c r="M38" s="32">
        <v>0</v>
      </c>
      <c r="N38" s="33">
        <v>0</v>
      </c>
      <c r="O38" s="33">
        <v>0</v>
      </c>
      <c r="P38" s="33">
        <v>0</v>
      </c>
      <c r="Q38" s="34">
        <v>0</v>
      </c>
      <c r="R38" s="32">
        <v>1.550888489</v>
      </c>
      <c r="S38" s="33">
        <v>173.018123081</v>
      </c>
      <c r="T38" s="33">
        <v>0</v>
      </c>
      <c r="U38" s="33">
        <v>0</v>
      </c>
      <c r="V38" s="34">
        <v>1.422550615</v>
      </c>
      <c r="W38" s="32">
        <v>0</v>
      </c>
      <c r="X38" s="33">
        <v>0</v>
      </c>
      <c r="Y38" s="33">
        <v>0</v>
      </c>
      <c r="Z38" s="33">
        <v>0</v>
      </c>
      <c r="AA38" s="34">
        <v>0</v>
      </c>
      <c r="AB38" s="32">
        <v>0.090961605</v>
      </c>
      <c r="AC38" s="33">
        <v>212.163502006</v>
      </c>
      <c r="AD38" s="33">
        <v>0</v>
      </c>
      <c r="AE38" s="33">
        <v>0</v>
      </c>
      <c r="AF38" s="34">
        <v>2.299063487</v>
      </c>
      <c r="AG38" s="32">
        <v>0</v>
      </c>
      <c r="AH38" s="33">
        <v>0</v>
      </c>
      <c r="AI38" s="33">
        <v>0</v>
      </c>
      <c r="AJ38" s="33">
        <v>0</v>
      </c>
      <c r="AK38" s="34">
        <v>0</v>
      </c>
      <c r="AL38" s="32">
        <v>0.048216742</v>
      </c>
      <c r="AM38" s="33">
        <v>5.685210337</v>
      </c>
      <c r="AN38" s="33">
        <v>0</v>
      </c>
      <c r="AO38" s="33">
        <v>0</v>
      </c>
      <c r="AP38" s="34">
        <v>0.094137949</v>
      </c>
      <c r="AQ38" s="32">
        <v>0</v>
      </c>
      <c r="AR38" s="33">
        <v>0</v>
      </c>
      <c r="AS38" s="33">
        <v>0</v>
      </c>
      <c r="AT38" s="33">
        <v>0</v>
      </c>
      <c r="AU38" s="34">
        <v>0</v>
      </c>
      <c r="AV38" s="32">
        <v>20.873547239</v>
      </c>
      <c r="AW38" s="33">
        <v>201.402759811</v>
      </c>
      <c r="AX38" s="33">
        <v>0</v>
      </c>
      <c r="AY38" s="33">
        <v>0</v>
      </c>
      <c r="AZ38" s="34">
        <v>114.213046544</v>
      </c>
      <c r="BA38" s="32">
        <v>0</v>
      </c>
      <c r="BB38" s="33">
        <v>0</v>
      </c>
      <c r="BC38" s="33">
        <v>0</v>
      </c>
      <c r="BD38" s="33">
        <v>0</v>
      </c>
      <c r="BE38" s="34">
        <v>0</v>
      </c>
      <c r="BF38" s="32">
        <v>3.319122469</v>
      </c>
      <c r="BG38" s="33">
        <v>3.175865083</v>
      </c>
      <c r="BH38" s="33">
        <v>0</v>
      </c>
      <c r="BI38" s="33">
        <v>0</v>
      </c>
      <c r="BJ38" s="34">
        <v>4.558158867</v>
      </c>
      <c r="BK38" s="35">
        <f t="shared" si="9"/>
        <v>2599.5258272730007</v>
      </c>
    </row>
    <row r="39" spans="1:63" ht="12.75">
      <c r="A39" s="15"/>
      <c r="B39" s="24" t="s">
        <v>83</v>
      </c>
      <c r="C39" s="32">
        <f aca="true" t="shared" si="10" ref="C39:AH39">SUM(C30:C38)</f>
        <v>0</v>
      </c>
      <c r="D39" s="33">
        <f t="shared" si="10"/>
        <v>12.461585437999998</v>
      </c>
      <c r="E39" s="33">
        <f t="shared" si="10"/>
        <v>0</v>
      </c>
      <c r="F39" s="33">
        <f t="shared" si="10"/>
        <v>0</v>
      </c>
      <c r="G39" s="34">
        <f t="shared" si="10"/>
        <v>0</v>
      </c>
      <c r="H39" s="32">
        <f t="shared" si="10"/>
        <v>57.52051091800001</v>
      </c>
      <c r="I39" s="33">
        <f t="shared" si="10"/>
        <v>3428.276737937</v>
      </c>
      <c r="J39" s="33">
        <f t="shared" si="10"/>
        <v>1.513319785</v>
      </c>
      <c r="K39" s="33">
        <f t="shared" si="10"/>
        <v>0</v>
      </c>
      <c r="L39" s="34">
        <f t="shared" si="10"/>
        <v>747.655170808</v>
      </c>
      <c r="M39" s="32">
        <f t="shared" si="10"/>
        <v>0</v>
      </c>
      <c r="N39" s="33">
        <f t="shared" si="10"/>
        <v>0</v>
      </c>
      <c r="O39" s="33">
        <f t="shared" si="10"/>
        <v>0</v>
      </c>
      <c r="P39" s="33">
        <f t="shared" si="10"/>
        <v>0</v>
      </c>
      <c r="Q39" s="34">
        <f t="shared" si="10"/>
        <v>0</v>
      </c>
      <c r="R39" s="32">
        <f t="shared" si="10"/>
        <v>12.613693932999999</v>
      </c>
      <c r="S39" s="33">
        <f t="shared" si="10"/>
        <v>218.186878287</v>
      </c>
      <c r="T39" s="33">
        <f t="shared" si="10"/>
        <v>0</v>
      </c>
      <c r="U39" s="33">
        <f t="shared" si="10"/>
        <v>0</v>
      </c>
      <c r="V39" s="34">
        <f t="shared" si="10"/>
        <v>34.486497596</v>
      </c>
      <c r="W39" s="32">
        <f t="shared" si="10"/>
        <v>0</v>
      </c>
      <c r="X39" s="33">
        <f t="shared" si="10"/>
        <v>37.99080139</v>
      </c>
      <c r="Y39" s="33">
        <f t="shared" si="10"/>
        <v>0</v>
      </c>
      <c r="Z39" s="33">
        <f t="shared" si="10"/>
        <v>0</v>
      </c>
      <c r="AA39" s="34">
        <f t="shared" si="10"/>
        <v>0</v>
      </c>
      <c r="AB39" s="32">
        <f t="shared" si="10"/>
        <v>1.5366625900000002</v>
      </c>
      <c r="AC39" s="33">
        <f t="shared" si="10"/>
        <v>534.2821039319999</v>
      </c>
      <c r="AD39" s="33">
        <f t="shared" si="10"/>
        <v>0</v>
      </c>
      <c r="AE39" s="33">
        <f t="shared" si="10"/>
        <v>0</v>
      </c>
      <c r="AF39" s="34">
        <f t="shared" si="10"/>
        <v>185.85563098300003</v>
      </c>
      <c r="AG39" s="32">
        <f t="shared" si="10"/>
        <v>0</v>
      </c>
      <c r="AH39" s="33">
        <f t="shared" si="10"/>
        <v>0</v>
      </c>
      <c r="AI39" s="33">
        <f aca="true" t="shared" si="11" ref="AI39:BK39">SUM(AI30:AI38)</f>
        <v>0</v>
      </c>
      <c r="AJ39" s="33">
        <f t="shared" si="11"/>
        <v>0</v>
      </c>
      <c r="AK39" s="34">
        <f t="shared" si="11"/>
        <v>0</v>
      </c>
      <c r="AL39" s="32">
        <f t="shared" si="11"/>
        <v>0.13789072300000002</v>
      </c>
      <c r="AM39" s="33">
        <f t="shared" si="11"/>
        <v>5.852594757</v>
      </c>
      <c r="AN39" s="33">
        <f t="shared" si="11"/>
        <v>0</v>
      </c>
      <c r="AO39" s="33">
        <f t="shared" si="11"/>
        <v>0</v>
      </c>
      <c r="AP39" s="34">
        <f t="shared" si="11"/>
        <v>0.5134060170000001</v>
      </c>
      <c r="AQ39" s="32">
        <f t="shared" si="11"/>
        <v>0</v>
      </c>
      <c r="AR39" s="33">
        <f t="shared" si="11"/>
        <v>0.103814758</v>
      </c>
      <c r="AS39" s="33">
        <f t="shared" si="11"/>
        <v>0</v>
      </c>
      <c r="AT39" s="33">
        <f t="shared" si="11"/>
        <v>0</v>
      </c>
      <c r="AU39" s="34">
        <f t="shared" si="11"/>
        <v>0</v>
      </c>
      <c r="AV39" s="32">
        <f t="shared" si="11"/>
        <v>345.070781999</v>
      </c>
      <c r="AW39" s="33">
        <f t="shared" si="11"/>
        <v>1898.7035340500001</v>
      </c>
      <c r="AX39" s="33">
        <f t="shared" si="11"/>
        <v>6.53591921</v>
      </c>
      <c r="AY39" s="33">
        <f t="shared" si="11"/>
        <v>0</v>
      </c>
      <c r="AZ39" s="34">
        <f t="shared" si="11"/>
        <v>4288.868872544</v>
      </c>
      <c r="BA39" s="32">
        <f t="shared" si="11"/>
        <v>0</v>
      </c>
      <c r="BB39" s="33">
        <f t="shared" si="11"/>
        <v>0</v>
      </c>
      <c r="BC39" s="33">
        <f t="shared" si="11"/>
        <v>0</v>
      </c>
      <c r="BD39" s="33">
        <f t="shared" si="11"/>
        <v>0</v>
      </c>
      <c r="BE39" s="34">
        <f t="shared" si="11"/>
        <v>0</v>
      </c>
      <c r="BF39" s="32">
        <f t="shared" si="11"/>
        <v>63.275946857</v>
      </c>
      <c r="BG39" s="33">
        <f t="shared" si="11"/>
        <v>148.01562012899998</v>
      </c>
      <c r="BH39" s="33">
        <f t="shared" si="11"/>
        <v>29.767296831</v>
      </c>
      <c r="BI39" s="33">
        <f t="shared" si="11"/>
        <v>0</v>
      </c>
      <c r="BJ39" s="34">
        <f t="shared" si="11"/>
        <v>146.08436264300002</v>
      </c>
      <c r="BK39" s="35">
        <f t="shared" si="11"/>
        <v>12205.309634115001</v>
      </c>
    </row>
    <row r="40" spans="1:63" ht="12.75">
      <c r="A40" s="15"/>
      <c r="B40" s="25" t="s">
        <v>74</v>
      </c>
      <c r="C40" s="36">
        <f aca="true" t="shared" si="12" ref="C40:AH40">C11+C14+C22+C25+C28+C39</f>
        <v>0</v>
      </c>
      <c r="D40" s="37">
        <f t="shared" si="12"/>
        <v>1182.75865022</v>
      </c>
      <c r="E40" s="37">
        <f t="shared" si="12"/>
        <v>0</v>
      </c>
      <c r="F40" s="37">
        <f t="shared" si="12"/>
        <v>0</v>
      </c>
      <c r="G40" s="37">
        <f t="shared" si="12"/>
        <v>0</v>
      </c>
      <c r="H40" s="36">
        <f t="shared" si="12"/>
        <v>186.23864201600003</v>
      </c>
      <c r="I40" s="37">
        <f t="shared" si="12"/>
        <v>9808.813318061046</v>
      </c>
      <c r="J40" s="37">
        <f t="shared" si="12"/>
        <v>901.139675912</v>
      </c>
      <c r="K40" s="37">
        <f t="shared" si="12"/>
        <v>0</v>
      </c>
      <c r="L40" s="37">
        <f t="shared" si="12"/>
        <v>1302.95457554</v>
      </c>
      <c r="M40" s="36">
        <f t="shared" si="12"/>
        <v>0</v>
      </c>
      <c r="N40" s="37">
        <f t="shared" si="12"/>
        <v>2.772232728</v>
      </c>
      <c r="O40" s="37">
        <f t="shared" si="12"/>
        <v>0</v>
      </c>
      <c r="P40" s="37">
        <f t="shared" si="12"/>
        <v>0</v>
      </c>
      <c r="Q40" s="37">
        <f t="shared" si="12"/>
        <v>0</v>
      </c>
      <c r="R40" s="36">
        <f t="shared" si="12"/>
        <v>56.095908342</v>
      </c>
      <c r="S40" s="37">
        <f t="shared" si="12"/>
        <v>290.1000151</v>
      </c>
      <c r="T40" s="37">
        <f t="shared" si="12"/>
        <v>24.425809544</v>
      </c>
      <c r="U40" s="37">
        <f t="shared" si="12"/>
        <v>0</v>
      </c>
      <c r="V40" s="37">
        <f t="shared" si="12"/>
        <v>90.64199597300001</v>
      </c>
      <c r="W40" s="36">
        <f t="shared" si="12"/>
        <v>0</v>
      </c>
      <c r="X40" s="37">
        <f t="shared" si="12"/>
        <v>1860.845470413</v>
      </c>
      <c r="Y40" s="37">
        <f t="shared" si="12"/>
        <v>0</v>
      </c>
      <c r="Z40" s="37">
        <f t="shared" si="12"/>
        <v>0</v>
      </c>
      <c r="AA40" s="37">
        <f t="shared" si="12"/>
        <v>0</v>
      </c>
      <c r="AB40" s="36">
        <f t="shared" si="12"/>
        <v>1.7131043590000001</v>
      </c>
      <c r="AC40" s="37">
        <f t="shared" si="12"/>
        <v>807.0649464619999</v>
      </c>
      <c r="AD40" s="37">
        <f t="shared" si="12"/>
        <v>0</v>
      </c>
      <c r="AE40" s="37">
        <f t="shared" si="12"/>
        <v>0</v>
      </c>
      <c r="AF40" s="37">
        <f t="shared" si="12"/>
        <v>207.59372926300003</v>
      </c>
      <c r="AG40" s="36">
        <f t="shared" si="12"/>
        <v>0</v>
      </c>
      <c r="AH40" s="37">
        <f t="shared" si="12"/>
        <v>0</v>
      </c>
      <c r="AI40" s="37">
        <f aca="true" t="shared" si="13" ref="AI40:BK40">AI11+AI14+AI22+AI25+AI28+AI39</f>
        <v>0</v>
      </c>
      <c r="AJ40" s="37">
        <f t="shared" si="13"/>
        <v>0</v>
      </c>
      <c r="AK40" s="37">
        <f t="shared" si="13"/>
        <v>0</v>
      </c>
      <c r="AL40" s="36">
        <f t="shared" si="13"/>
        <v>0.17296588700000004</v>
      </c>
      <c r="AM40" s="37">
        <f t="shared" si="13"/>
        <v>6.791705481</v>
      </c>
      <c r="AN40" s="37">
        <f t="shared" si="13"/>
        <v>0</v>
      </c>
      <c r="AO40" s="37">
        <f t="shared" si="13"/>
        <v>0</v>
      </c>
      <c r="AP40" s="37">
        <f t="shared" si="13"/>
        <v>0.5929435210000001</v>
      </c>
      <c r="AQ40" s="36">
        <f t="shared" si="13"/>
        <v>0</v>
      </c>
      <c r="AR40" s="37">
        <f t="shared" si="13"/>
        <v>40.442758939</v>
      </c>
      <c r="AS40" s="37">
        <f t="shared" si="13"/>
        <v>0</v>
      </c>
      <c r="AT40" s="37">
        <f t="shared" si="13"/>
        <v>0</v>
      </c>
      <c r="AU40" s="37">
        <f t="shared" si="13"/>
        <v>0</v>
      </c>
      <c r="AV40" s="36">
        <f t="shared" si="13"/>
        <v>623.298763407</v>
      </c>
      <c r="AW40" s="37">
        <f t="shared" si="13"/>
        <v>4852.391813837001</v>
      </c>
      <c r="AX40" s="37">
        <f t="shared" si="13"/>
        <v>350.91222696</v>
      </c>
      <c r="AY40" s="37">
        <f t="shared" si="13"/>
        <v>0</v>
      </c>
      <c r="AZ40" s="37">
        <f t="shared" si="13"/>
        <v>5946.96401031</v>
      </c>
      <c r="BA40" s="36">
        <f t="shared" si="13"/>
        <v>0</v>
      </c>
      <c r="BB40" s="37">
        <f t="shared" si="13"/>
        <v>0</v>
      </c>
      <c r="BC40" s="37">
        <f t="shared" si="13"/>
        <v>0</v>
      </c>
      <c r="BD40" s="37">
        <f t="shared" si="13"/>
        <v>0</v>
      </c>
      <c r="BE40" s="37">
        <f t="shared" si="13"/>
        <v>0</v>
      </c>
      <c r="BF40" s="36">
        <f t="shared" si="13"/>
        <v>141.033827514</v>
      </c>
      <c r="BG40" s="37">
        <f t="shared" si="13"/>
        <v>201.91270486599998</v>
      </c>
      <c r="BH40" s="37">
        <f t="shared" si="13"/>
        <v>36.284020839</v>
      </c>
      <c r="BI40" s="37">
        <f t="shared" si="13"/>
        <v>0</v>
      </c>
      <c r="BJ40" s="37">
        <f t="shared" si="13"/>
        <v>239.58962702800002</v>
      </c>
      <c r="BK40" s="39">
        <f t="shared" si="13"/>
        <v>29163.545442522045</v>
      </c>
    </row>
    <row r="41" spans="1:63" ht="12.75">
      <c r="A41" s="15"/>
      <c r="B41" s="26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4"/>
    </row>
    <row r="42" spans="1:63" ht="12.75">
      <c r="A42" s="15" t="s">
        <v>1</v>
      </c>
      <c r="B42" s="22" t="s">
        <v>7</v>
      </c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4"/>
    </row>
    <row r="43" spans="1:63" s="4" customFormat="1" ht="12.75">
      <c r="A43" s="15" t="s">
        <v>70</v>
      </c>
      <c r="B43" s="23" t="s">
        <v>2</v>
      </c>
      <c r="C43" s="69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1"/>
    </row>
    <row r="44" spans="1:63" s="4" customFormat="1" ht="12.75">
      <c r="A44" s="15"/>
      <c r="B44" s="53" t="s">
        <v>111</v>
      </c>
      <c r="C44" s="40">
        <v>0</v>
      </c>
      <c r="D44" s="41">
        <v>0</v>
      </c>
      <c r="E44" s="41">
        <v>0</v>
      </c>
      <c r="F44" s="41">
        <v>0</v>
      </c>
      <c r="G44" s="42">
        <v>0</v>
      </c>
      <c r="H44" s="40">
        <v>0</v>
      </c>
      <c r="I44" s="41">
        <v>0</v>
      </c>
      <c r="J44" s="41">
        <v>0</v>
      </c>
      <c r="K44" s="41">
        <v>0</v>
      </c>
      <c r="L44" s="42">
        <v>0</v>
      </c>
      <c r="M44" s="40">
        <v>0</v>
      </c>
      <c r="N44" s="41">
        <v>0</v>
      </c>
      <c r="O44" s="41">
        <v>0</v>
      </c>
      <c r="P44" s="41">
        <v>0</v>
      </c>
      <c r="Q44" s="42">
        <v>0</v>
      </c>
      <c r="R44" s="40">
        <v>0</v>
      </c>
      <c r="S44" s="41">
        <v>0</v>
      </c>
      <c r="T44" s="41">
        <v>0</v>
      </c>
      <c r="U44" s="41">
        <v>0</v>
      </c>
      <c r="V44" s="42">
        <v>0</v>
      </c>
      <c r="W44" s="40">
        <v>0</v>
      </c>
      <c r="X44" s="41">
        <v>0</v>
      </c>
      <c r="Y44" s="41">
        <v>0</v>
      </c>
      <c r="Z44" s="41">
        <v>0</v>
      </c>
      <c r="AA44" s="42">
        <v>0</v>
      </c>
      <c r="AB44" s="40">
        <v>0</v>
      </c>
      <c r="AC44" s="41">
        <v>0</v>
      </c>
      <c r="AD44" s="41">
        <v>0</v>
      </c>
      <c r="AE44" s="41">
        <v>0</v>
      </c>
      <c r="AF44" s="42">
        <v>0</v>
      </c>
      <c r="AG44" s="40">
        <v>0</v>
      </c>
      <c r="AH44" s="41">
        <v>0</v>
      </c>
      <c r="AI44" s="41">
        <v>0</v>
      </c>
      <c r="AJ44" s="41">
        <v>0</v>
      </c>
      <c r="AK44" s="42">
        <v>0</v>
      </c>
      <c r="AL44" s="40">
        <v>0</v>
      </c>
      <c r="AM44" s="41">
        <v>0</v>
      </c>
      <c r="AN44" s="41">
        <v>0</v>
      </c>
      <c r="AO44" s="41">
        <v>0</v>
      </c>
      <c r="AP44" s="42">
        <v>0</v>
      </c>
      <c r="AQ44" s="40">
        <v>0</v>
      </c>
      <c r="AR44" s="41">
        <v>0</v>
      </c>
      <c r="AS44" s="41">
        <v>0</v>
      </c>
      <c r="AT44" s="41">
        <v>0</v>
      </c>
      <c r="AU44" s="42">
        <v>0</v>
      </c>
      <c r="AV44" s="40">
        <v>1.520447158</v>
      </c>
      <c r="AW44" s="41">
        <v>0</v>
      </c>
      <c r="AX44" s="41">
        <v>0</v>
      </c>
      <c r="AY44" s="41">
        <v>0</v>
      </c>
      <c r="AZ44" s="42">
        <v>0.236368824</v>
      </c>
      <c r="BA44" s="40">
        <v>0</v>
      </c>
      <c r="BB44" s="41">
        <v>0</v>
      </c>
      <c r="BC44" s="41">
        <v>0</v>
      </c>
      <c r="BD44" s="41">
        <v>0</v>
      </c>
      <c r="BE44" s="42">
        <v>0</v>
      </c>
      <c r="BF44" s="40">
        <v>0.207156483</v>
      </c>
      <c r="BG44" s="41">
        <v>0</v>
      </c>
      <c r="BH44" s="41">
        <v>0</v>
      </c>
      <c r="BI44" s="41">
        <v>0</v>
      </c>
      <c r="BJ44" s="42">
        <v>0.002287533</v>
      </c>
      <c r="BK44" s="35">
        <f>SUM(C44:BJ44)</f>
        <v>1.966259998</v>
      </c>
    </row>
    <row r="45" spans="1:63" s="4" customFormat="1" ht="12.75">
      <c r="A45" s="15"/>
      <c r="B45" s="53" t="s">
        <v>100</v>
      </c>
      <c r="C45" s="40">
        <v>0</v>
      </c>
      <c r="D45" s="41">
        <v>0</v>
      </c>
      <c r="E45" s="41">
        <v>0</v>
      </c>
      <c r="F45" s="41">
        <v>0</v>
      </c>
      <c r="G45" s="42">
        <v>0</v>
      </c>
      <c r="H45" s="40">
        <v>103.504493845</v>
      </c>
      <c r="I45" s="41">
        <v>0.710253686</v>
      </c>
      <c r="J45" s="41">
        <v>0</v>
      </c>
      <c r="K45" s="41">
        <v>0</v>
      </c>
      <c r="L45" s="42">
        <v>6.802351134</v>
      </c>
      <c r="M45" s="40">
        <v>0</v>
      </c>
      <c r="N45" s="41">
        <v>0</v>
      </c>
      <c r="O45" s="41">
        <v>0</v>
      </c>
      <c r="P45" s="41">
        <v>0</v>
      </c>
      <c r="Q45" s="42">
        <v>0</v>
      </c>
      <c r="R45" s="40">
        <v>41.641696551</v>
      </c>
      <c r="S45" s="41">
        <v>0.001377219</v>
      </c>
      <c r="T45" s="41">
        <v>0</v>
      </c>
      <c r="U45" s="41">
        <v>0</v>
      </c>
      <c r="V45" s="42">
        <v>1.372042084</v>
      </c>
      <c r="W45" s="40">
        <v>0</v>
      </c>
      <c r="X45" s="41">
        <v>0</v>
      </c>
      <c r="Y45" s="41">
        <v>0</v>
      </c>
      <c r="Z45" s="41">
        <v>0</v>
      </c>
      <c r="AA45" s="42">
        <v>0</v>
      </c>
      <c r="AB45" s="40">
        <v>2.131029974</v>
      </c>
      <c r="AC45" s="41">
        <v>0.021806735</v>
      </c>
      <c r="AD45" s="41">
        <v>0</v>
      </c>
      <c r="AE45" s="41">
        <v>0</v>
      </c>
      <c r="AF45" s="42">
        <v>1.715650758</v>
      </c>
      <c r="AG45" s="40">
        <v>0</v>
      </c>
      <c r="AH45" s="41">
        <v>0</v>
      </c>
      <c r="AI45" s="41">
        <v>0</v>
      </c>
      <c r="AJ45" s="41">
        <v>0</v>
      </c>
      <c r="AK45" s="42">
        <v>0</v>
      </c>
      <c r="AL45" s="40">
        <v>0.368097072</v>
      </c>
      <c r="AM45" s="41">
        <v>0</v>
      </c>
      <c r="AN45" s="41">
        <v>0</v>
      </c>
      <c r="AO45" s="41">
        <v>0</v>
      </c>
      <c r="AP45" s="42">
        <v>0.027565527</v>
      </c>
      <c r="AQ45" s="40">
        <v>0</v>
      </c>
      <c r="AR45" s="41">
        <v>0.000126216</v>
      </c>
      <c r="AS45" s="41">
        <v>0</v>
      </c>
      <c r="AT45" s="41">
        <v>0</v>
      </c>
      <c r="AU45" s="42">
        <v>0</v>
      </c>
      <c r="AV45" s="40">
        <v>1529.843568002</v>
      </c>
      <c r="AW45" s="41">
        <v>26.249023006</v>
      </c>
      <c r="AX45" s="41">
        <v>0</v>
      </c>
      <c r="AY45" s="41">
        <v>0</v>
      </c>
      <c r="AZ45" s="42">
        <v>736.418877673</v>
      </c>
      <c r="BA45" s="40">
        <v>0</v>
      </c>
      <c r="BB45" s="41">
        <v>0</v>
      </c>
      <c r="BC45" s="41">
        <v>0</v>
      </c>
      <c r="BD45" s="41">
        <v>0</v>
      </c>
      <c r="BE45" s="42">
        <v>0</v>
      </c>
      <c r="BF45" s="40">
        <v>487.026369778</v>
      </c>
      <c r="BG45" s="41">
        <v>54.230348114</v>
      </c>
      <c r="BH45" s="41">
        <v>0.110417051</v>
      </c>
      <c r="BI45" s="41">
        <v>0</v>
      </c>
      <c r="BJ45" s="42">
        <v>127.83237531</v>
      </c>
      <c r="BK45" s="35">
        <f>SUM(C45:BJ45)</f>
        <v>3120.007469735</v>
      </c>
    </row>
    <row r="46" spans="1:63" s="4" customFormat="1" ht="12.75">
      <c r="A46" s="15"/>
      <c r="B46" s="51" t="s">
        <v>79</v>
      </c>
      <c r="C46" s="40">
        <f aca="true" t="shared" si="14" ref="C46:AH46">SUM(C44:C45)</f>
        <v>0</v>
      </c>
      <c r="D46" s="41">
        <f t="shared" si="14"/>
        <v>0</v>
      </c>
      <c r="E46" s="41">
        <f t="shared" si="14"/>
        <v>0</v>
      </c>
      <c r="F46" s="41">
        <f t="shared" si="14"/>
        <v>0</v>
      </c>
      <c r="G46" s="42">
        <f t="shared" si="14"/>
        <v>0</v>
      </c>
      <c r="H46" s="40">
        <f t="shared" si="14"/>
        <v>103.504493845</v>
      </c>
      <c r="I46" s="41">
        <f t="shared" si="14"/>
        <v>0.710253686</v>
      </c>
      <c r="J46" s="41">
        <f t="shared" si="14"/>
        <v>0</v>
      </c>
      <c r="K46" s="41">
        <f t="shared" si="14"/>
        <v>0</v>
      </c>
      <c r="L46" s="42">
        <f t="shared" si="14"/>
        <v>6.802351134</v>
      </c>
      <c r="M46" s="40">
        <f t="shared" si="14"/>
        <v>0</v>
      </c>
      <c r="N46" s="41">
        <f t="shared" si="14"/>
        <v>0</v>
      </c>
      <c r="O46" s="41">
        <f t="shared" si="14"/>
        <v>0</v>
      </c>
      <c r="P46" s="41">
        <f t="shared" si="14"/>
        <v>0</v>
      </c>
      <c r="Q46" s="42">
        <f t="shared" si="14"/>
        <v>0</v>
      </c>
      <c r="R46" s="40">
        <f t="shared" si="14"/>
        <v>41.641696551</v>
      </c>
      <c r="S46" s="41">
        <f t="shared" si="14"/>
        <v>0.001377219</v>
      </c>
      <c r="T46" s="41">
        <f t="shared" si="14"/>
        <v>0</v>
      </c>
      <c r="U46" s="41">
        <f t="shared" si="14"/>
        <v>0</v>
      </c>
      <c r="V46" s="42">
        <f t="shared" si="14"/>
        <v>1.372042084</v>
      </c>
      <c r="W46" s="40">
        <f t="shared" si="14"/>
        <v>0</v>
      </c>
      <c r="X46" s="41">
        <f t="shared" si="14"/>
        <v>0</v>
      </c>
      <c r="Y46" s="41">
        <f t="shared" si="14"/>
        <v>0</v>
      </c>
      <c r="Z46" s="41">
        <f t="shared" si="14"/>
        <v>0</v>
      </c>
      <c r="AA46" s="42">
        <f t="shared" si="14"/>
        <v>0</v>
      </c>
      <c r="AB46" s="40">
        <f t="shared" si="14"/>
        <v>2.131029974</v>
      </c>
      <c r="AC46" s="41">
        <f t="shared" si="14"/>
        <v>0.021806735</v>
      </c>
      <c r="AD46" s="41">
        <f t="shared" si="14"/>
        <v>0</v>
      </c>
      <c r="AE46" s="41">
        <f t="shared" si="14"/>
        <v>0</v>
      </c>
      <c r="AF46" s="42">
        <f t="shared" si="14"/>
        <v>1.715650758</v>
      </c>
      <c r="AG46" s="40">
        <f t="shared" si="14"/>
        <v>0</v>
      </c>
      <c r="AH46" s="41">
        <f t="shared" si="14"/>
        <v>0</v>
      </c>
      <c r="AI46" s="41">
        <f aca="true" t="shared" si="15" ref="AI46:BK46">SUM(AI44:AI45)</f>
        <v>0</v>
      </c>
      <c r="AJ46" s="41">
        <f t="shared" si="15"/>
        <v>0</v>
      </c>
      <c r="AK46" s="42">
        <f t="shared" si="15"/>
        <v>0</v>
      </c>
      <c r="AL46" s="40">
        <f t="shared" si="15"/>
        <v>0.368097072</v>
      </c>
      <c r="AM46" s="41">
        <f t="shared" si="15"/>
        <v>0</v>
      </c>
      <c r="AN46" s="41">
        <f t="shared" si="15"/>
        <v>0</v>
      </c>
      <c r="AO46" s="41">
        <f t="shared" si="15"/>
        <v>0</v>
      </c>
      <c r="AP46" s="42">
        <f t="shared" si="15"/>
        <v>0.027565527</v>
      </c>
      <c r="AQ46" s="40">
        <f t="shared" si="15"/>
        <v>0</v>
      </c>
      <c r="AR46" s="41">
        <f t="shared" si="15"/>
        <v>0.000126216</v>
      </c>
      <c r="AS46" s="41">
        <f t="shared" si="15"/>
        <v>0</v>
      </c>
      <c r="AT46" s="41">
        <f t="shared" si="15"/>
        <v>0</v>
      </c>
      <c r="AU46" s="42">
        <f t="shared" si="15"/>
        <v>0</v>
      </c>
      <c r="AV46" s="40">
        <f t="shared" si="15"/>
        <v>1531.36401516</v>
      </c>
      <c r="AW46" s="41">
        <f t="shared" si="15"/>
        <v>26.249023006</v>
      </c>
      <c r="AX46" s="41">
        <f t="shared" si="15"/>
        <v>0</v>
      </c>
      <c r="AY46" s="41">
        <f t="shared" si="15"/>
        <v>0</v>
      </c>
      <c r="AZ46" s="42">
        <f t="shared" si="15"/>
        <v>736.655246497</v>
      </c>
      <c r="BA46" s="40">
        <f t="shared" si="15"/>
        <v>0</v>
      </c>
      <c r="BB46" s="41">
        <f t="shared" si="15"/>
        <v>0</v>
      </c>
      <c r="BC46" s="41">
        <f t="shared" si="15"/>
        <v>0</v>
      </c>
      <c r="BD46" s="41">
        <f t="shared" si="15"/>
        <v>0</v>
      </c>
      <c r="BE46" s="42">
        <f t="shared" si="15"/>
        <v>0</v>
      </c>
      <c r="BF46" s="40">
        <f t="shared" si="15"/>
        <v>487.233526261</v>
      </c>
      <c r="BG46" s="41">
        <f t="shared" si="15"/>
        <v>54.230348114</v>
      </c>
      <c r="BH46" s="41">
        <f t="shared" si="15"/>
        <v>0.110417051</v>
      </c>
      <c r="BI46" s="41">
        <f t="shared" si="15"/>
        <v>0</v>
      </c>
      <c r="BJ46" s="42">
        <f t="shared" si="15"/>
        <v>127.834662843</v>
      </c>
      <c r="BK46" s="43">
        <f t="shared" si="15"/>
        <v>3121.9737297330003</v>
      </c>
    </row>
    <row r="47" spans="1:63" ht="12.75">
      <c r="A47" s="15" t="s">
        <v>71</v>
      </c>
      <c r="B47" s="23" t="s">
        <v>15</v>
      </c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4"/>
    </row>
    <row r="48" spans="1:63" ht="12.75">
      <c r="A48" s="15"/>
      <c r="B48" s="53" t="s">
        <v>104</v>
      </c>
      <c r="C48" s="32">
        <v>0</v>
      </c>
      <c r="D48" s="33">
        <v>0</v>
      </c>
      <c r="E48" s="33">
        <v>0</v>
      </c>
      <c r="F48" s="33">
        <v>0</v>
      </c>
      <c r="G48" s="34">
        <v>0</v>
      </c>
      <c r="H48" s="32">
        <v>125.189897548</v>
      </c>
      <c r="I48" s="33">
        <v>11.479818594</v>
      </c>
      <c r="J48" s="33">
        <v>0</v>
      </c>
      <c r="K48" s="33">
        <v>0</v>
      </c>
      <c r="L48" s="34">
        <v>104.239055413</v>
      </c>
      <c r="M48" s="32">
        <v>0</v>
      </c>
      <c r="N48" s="33">
        <v>0</v>
      </c>
      <c r="O48" s="33">
        <v>0</v>
      </c>
      <c r="P48" s="33">
        <v>0</v>
      </c>
      <c r="Q48" s="34">
        <v>0</v>
      </c>
      <c r="R48" s="32">
        <v>48.392140318</v>
      </c>
      <c r="S48" s="33">
        <v>0.247242227</v>
      </c>
      <c r="T48" s="33">
        <v>0</v>
      </c>
      <c r="U48" s="33">
        <v>0</v>
      </c>
      <c r="V48" s="34">
        <v>9.446302577</v>
      </c>
      <c r="W48" s="32">
        <v>0</v>
      </c>
      <c r="X48" s="33">
        <v>0</v>
      </c>
      <c r="Y48" s="33">
        <v>0</v>
      </c>
      <c r="Z48" s="33">
        <v>0</v>
      </c>
      <c r="AA48" s="34">
        <v>0</v>
      </c>
      <c r="AB48" s="32">
        <v>1.571174557</v>
      </c>
      <c r="AC48" s="33">
        <v>14.021119942</v>
      </c>
      <c r="AD48" s="33">
        <v>0</v>
      </c>
      <c r="AE48" s="33">
        <v>0</v>
      </c>
      <c r="AF48" s="34">
        <v>12.993803715</v>
      </c>
      <c r="AG48" s="32">
        <v>0</v>
      </c>
      <c r="AH48" s="33">
        <v>0</v>
      </c>
      <c r="AI48" s="33">
        <v>0</v>
      </c>
      <c r="AJ48" s="33">
        <v>0</v>
      </c>
      <c r="AK48" s="34">
        <v>0</v>
      </c>
      <c r="AL48" s="32">
        <v>0.22158476</v>
      </c>
      <c r="AM48" s="33">
        <v>0</v>
      </c>
      <c r="AN48" s="33">
        <v>0</v>
      </c>
      <c r="AO48" s="33">
        <v>0</v>
      </c>
      <c r="AP48" s="34">
        <v>0.075513176</v>
      </c>
      <c r="AQ48" s="32">
        <v>0</v>
      </c>
      <c r="AR48" s="33">
        <v>0</v>
      </c>
      <c r="AS48" s="33">
        <v>0</v>
      </c>
      <c r="AT48" s="33">
        <v>0</v>
      </c>
      <c r="AU48" s="34">
        <v>0</v>
      </c>
      <c r="AV48" s="32">
        <v>556.805958485</v>
      </c>
      <c r="AW48" s="33">
        <v>92.758092086</v>
      </c>
      <c r="AX48" s="33">
        <v>0</v>
      </c>
      <c r="AY48" s="33">
        <v>0</v>
      </c>
      <c r="AZ48" s="34">
        <v>610.470642095</v>
      </c>
      <c r="BA48" s="32">
        <v>0</v>
      </c>
      <c r="BB48" s="33">
        <v>0</v>
      </c>
      <c r="BC48" s="33">
        <v>0</v>
      </c>
      <c r="BD48" s="33">
        <v>0</v>
      </c>
      <c r="BE48" s="34">
        <v>0</v>
      </c>
      <c r="BF48" s="32">
        <v>171.098600427</v>
      </c>
      <c r="BG48" s="33">
        <v>15.715453372</v>
      </c>
      <c r="BH48" s="33">
        <v>0</v>
      </c>
      <c r="BI48" s="33">
        <v>0</v>
      </c>
      <c r="BJ48" s="34">
        <v>73.506258105</v>
      </c>
      <c r="BK48" s="35">
        <f aca="true" t="shared" si="16" ref="BK48:BK61">SUM(C48:BJ48)</f>
        <v>1848.232657397</v>
      </c>
    </row>
    <row r="49" spans="1:63" ht="12.75">
      <c r="A49" s="15"/>
      <c r="B49" s="53" t="s">
        <v>105</v>
      </c>
      <c r="C49" s="32">
        <v>0</v>
      </c>
      <c r="D49" s="33">
        <v>0.043927403</v>
      </c>
      <c r="E49" s="33">
        <v>0</v>
      </c>
      <c r="F49" s="33">
        <v>0</v>
      </c>
      <c r="G49" s="34">
        <v>0</v>
      </c>
      <c r="H49" s="32">
        <v>223.987700087</v>
      </c>
      <c r="I49" s="33">
        <v>47.72796385</v>
      </c>
      <c r="J49" s="33">
        <v>0</v>
      </c>
      <c r="K49" s="33">
        <v>0</v>
      </c>
      <c r="L49" s="34">
        <v>166.724465623</v>
      </c>
      <c r="M49" s="32">
        <v>0</v>
      </c>
      <c r="N49" s="33">
        <v>0</v>
      </c>
      <c r="O49" s="33">
        <v>0</v>
      </c>
      <c r="P49" s="33">
        <v>0</v>
      </c>
      <c r="Q49" s="34">
        <v>0</v>
      </c>
      <c r="R49" s="32">
        <v>79.625723203</v>
      </c>
      <c r="S49" s="33">
        <v>0.644877199</v>
      </c>
      <c r="T49" s="33">
        <v>0</v>
      </c>
      <c r="U49" s="33">
        <v>0</v>
      </c>
      <c r="V49" s="34">
        <v>16.220119512</v>
      </c>
      <c r="W49" s="32">
        <v>0</v>
      </c>
      <c r="X49" s="33">
        <v>0</v>
      </c>
      <c r="Y49" s="33">
        <v>0</v>
      </c>
      <c r="Z49" s="33">
        <v>0</v>
      </c>
      <c r="AA49" s="34">
        <v>0</v>
      </c>
      <c r="AB49" s="32">
        <v>3.799590814</v>
      </c>
      <c r="AC49" s="33">
        <v>4.772181971</v>
      </c>
      <c r="AD49" s="33">
        <v>0</v>
      </c>
      <c r="AE49" s="33">
        <v>0</v>
      </c>
      <c r="AF49" s="34">
        <v>16.740974573</v>
      </c>
      <c r="AG49" s="32">
        <v>0</v>
      </c>
      <c r="AH49" s="33">
        <v>0</v>
      </c>
      <c r="AI49" s="33">
        <v>0</v>
      </c>
      <c r="AJ49" s="33">
        <v>0</v>
      </c>
      <c r="AK49" s="34">
        <v>0</v>
      </c>
      <c r="AL49" s="32">
        <v>0.511099143</v>
      </c>
      <c r="AM49" s="33">
        <v>0.028261638</v>
      </c>
      <c r="AN49" s="33">
        <v>0</v>
      </c>
      <c r="AO49" s="33">
        <v>0</v>
      </c>
      <c r="AP49" s="34">
        <v>0.052150635</v>
      </c>
      <c r="AQ49" s="32">
        <v>0</v>
      </c>
      <c r="AR49" s="33">
        <v>4.4164E-05</v>
      </c>
      <c r="AS49" s="33">
        <v>0</v>
      </c>
      <c r="AT49" s="33">
        <v>0</v>
      </c>
      <c r="AU49" s="34">
        <v>0</v>
      </c>
      <c r="AV49" s="32">
        <v>973.542664702</v>
      </c>
      <c r="AW49" s="33">
        <v>127.932377483</v>
      </c>
      <c r="AX49" s="33">
        <v>0.01326048</v>
      </c>
      <c r="AY49" s="33">
        <v>0</v>
      </c>
      <c r="AZ49" s="34">
        <v>1023.440293094</v>
      </c>
      <c r="BA49" s="32">
        <v>0</v>
      </c>
      <c r="BB49" s="33">
        <v>0</v>
      </c>
      <c r="BC49" s="33">
        <v>0</v>
      </c>
      <c r="BD49" s="33">
        <v>0</v>
      </c>
      <c r="BE49" s="34">
        <v>0</v>
      </c>
      <c r="BF49" s="32">
        <v>291.7859747699176</v>
      </c>
      <c r="BG49" s="33">
        <v>16.313207297</v>
      </c>
      <c r="BH49" s="33">
        <v>0</v>
      </c>
      <c r="BI49" s="33">
        <v>0</v>
      </c>
      <c r="BJ49" s="34">
        <v>86.450173468</v>
      </c>
      <c r="BK49" s="35">
        <f t="shared" si="16"/>
        <v>3080.357031108918</v>
      </c>
    </row>
    <row r="50" spans="1:63" ht="12.75">
      <c r="A50" s="15"/>
      <c r="B50" s="53" t="s">
        <v>134</v>
      </c>
      <c r="C50" s="32">
        <v>0</v>
      </c>
      <c r="D50" s="33">
        <v>0</v>
      </c>
      <c r="E50" s="33">
        <v>0</v>
      </c>
      <c r="F50" s="33">
        <v>0</v>
      </c>
      <c r="G50" s="34">
        <v>0</v>
      </c>
      <c r="H50" s="32">
        <v>133.656997346</v>
      </c>
      <c r="I50" s="33">
        <v>177.342732892</v>
      </c>
      <c r="J50" s="33">
        <v>0</v>
      </c>
      <c r="K50" s="33">
        <v>0</v>
      </c>
      <c r="L50" s="34">
        <v>314.505559178</v>
      </c>
      <c r="M50" s="32">
        <v>0</v>
      </c>
      <c r="N50" s="33">
        <v>0</v>
      </c>
      <c r="O50" s="33">
        <v>0</v>
      </c>
      <c r="P50" s="33">
        <v>0</v>
      </c>
      <c r="Q50" s="34">
        <v>0</v>
      </c>
      <c r="R50" s="32">
        <v>28.990861486</v>
      </c>
      <c r="S50" s="33">
        <v>1.143367774</v>
      </c>
      <c r="T50" s="33">
        <v>0</v>
      </c>
      <c r="U50" s="33">
        <v>0</v>
      </c>
      <c r="V50" s="34">
        <v>16.615288438</v>
      </c>
      <c r="W50" s="32">
        <v>0</v>
      </c>
      <c r="X50" s="33">
        <v>0</v>
      </c>
      <c r="Y50" s="33">
        <v>0</v>
      </c>
      <c r="Z50" s="33">
        <v>0</v>
      </c>
      <c r="AA50" s="34">
        <v>0</v>
      </c>
      <c r="AB50" s="32">
        <v>3.913368101</v>
      </c>
      <c r="AC50" s="33">
        <v>0.897479078</v>
      </c>
      <c r="AD50" s="33">
        <v>0</v>
      </c>
      <c r="AE50" s="33">
        <v>0</v>
      </c>
      <c r="AF50" s="34">
        <v>44.290974408</v>
      </c>
      <c r="AG50" s="32">
        <v>0</v>
      </c>
      <c r="AH50" s="33">
        <v>0</v>
      </c>
      <c r="AI50" s="33">
        <v>0</v>
      </c>
      <c r="AJ50" s="33">
        <v>0</v>
      </c>
      <c r="AK50" s="34">
        <v>0</v>
      </c>
      <c r="AL50" s="32">
        <v>0.159554881</v>
      </c>
      <c r="AM50" s="33">
        <v>0</v>
      </c>
      <c r="AN50" s="33">
        <v>0</v>
      </c>
      <c r="AO50" s="33">
        <v>0</v>
      </c>
      <c r="AP50" s="34">
        <v>0.843181822</v>
      </c>
      <c r="AQ50" s="32">
        <v>0</v>
      </c>
      <c r="AR50" s="33">
        <v>0.085193451</v>
      </c>
      <c r="AS50" s="33">
        <v>0</v>
      </c>
      <c r="AT50" s="33">
        <v>0</v>
      </c>
      <c r="AU50" s="34">
        <v>0</v>
      </c>
      <c r="AV50" s="32">
        <v>2159.912998406</v>
      </c>
      <c r="AW50" s="33">
        <v>491.641974634</v>
      </c>
      <c r="AX50" s="33">
        <v>1.02956638</v>
      </c>
      <c r="AY50" s="33">
        <v>0</v>
      </c>
      <c r="AZ50" s="34">
        <v>5513.373940367</v>
      </c>
      <c r="BA50" s="32">
        <v>0</v>
      </c>
      <c r="BB50" s="33">
        <v>0</v>
      </c>
      <c r="BC50" s="33">
        <v>0</v>
      </c>
      <c r="BD50" s="33">
        <v>0</v>
      </c>
      <c r="BE50" s="34">
        <v>0</v>
      </c>
      <c r="BF50" s="32">
        <v>508.7511553067147</v>
      </c>
      <c r="BG50" s="33">
        <v>37.851040597</v>
      </c>
      <c r="BH50" s="33">
        <v>0</v>
      </c>
      <c r="BI50" s="33">
        <v>0</v>
      </c>
      <c r="BJ50" s="34">
        <v>459.301543628</v>
      </c>
      <c r="BK50" s="35">
        <f t="shared" si="16"/>
        <v>9894.306778173712</v>
      </c>
    </row>
    <row r="51" spans="1:63" ht="12.75">
      <c r="A51" s="15"/>
      <c r="B51" s="53" t="s">
        <v>117</v>
      </c>
      <c r="C51" s="32">
        <v>0</v>
      </c>
      <c r="D51" s="33">
        <v>0</v>
      </c>
      <c r="E51" s="33">
        <v>0</v>
      </c>
      <c r="F51" s="33">
        <v>0</v>
      </c>
      <c r="G51" s="34">
        <v>0</v>
      </c>
      <c r="H51" s="32">
        <v>8.956097948</v>
      </c>
      <c r="I51" s="33">
        <v>0.650837273</v>
      </c>
      <c r="J51" s="33">
        <v>0</v>
      </c>
      <c r="K51" s="33">
        <v>0</v>
      </c>
      <c r="L51" s="34">
        <v>3.510281999</v>
      </c>
      <c r="M51" s="32">
        <v>0</v>
      </c>
      <c r="N51" s="33">
        <v>0</v>
      </c>
      <c r="O51" s="33">
        <v>0</v>
      </c>
      <c r="P51" s="33">
        <v>0</v>
      </c>
      <c r="Q51" s="34">
        <v>0</v>
      </c>
      <c r="R51" s="32">
        <v>1.35231475</v>
      </c>
      <c r="S51" s="33">
        <v>0.092177678</v>
      </c>
      <c r="T51" s="33">
        <v>0</v>
      </c>
      <c r="U51" s="33">
        <v>0</v>
      </c>
      <c r="V51" s="34">
        <v>0.063360631</v>
      </c>
      <c r="W51" s="32">
        <v>0</v>
      </c>
      <c r="X51" s="33">
        <v>0</v>
      </c>
      <c r="Y51" s="33">
        <v>0</v>
      </c>
      <c r="Z51" s="33">
        <v>0</v>
      </c>
      <c r="AA51" s="34">
        <v>0</v>
      </c>
      <c r="AB51" s="32">
        <v>0.978154625</v>
      </c>
      <c r="AC51" s="33">
        <v>0.836182725</v>
      </c>
      <c r="AD51" s="33">
        <v>0</v>
      </c>
      <c r="AE51" s="33">
        <v>0</v>
      </c>
      <c r="AF51" s="34">
        <v>45.375338055</v>
      </c>
      <c r="AG51" s="32">
        <v>0</v>
      </c>
      <c r="AH51" s="33">
        <v>0</v>
      </c>
      <c r="AI51" s="33">
        <v>0</v>
      </c>
      <c r="AJ51" s="33">
        <v>0</v>
      </c>
      <c r="AK51" s="34">
        <v>0</v>
      </c>
      <c r="AL51" s="32">
        <v>0.157926985</v>
      </c>
      <c r="AM51" s="33">
        <v>0.226077169</v>
      </c>
      <c r="AN51" s="33">
        <v>0</v>
      </c>
      <c r="AO51" s="33">
        <v>0</v>
      </c>
      <c r="AP51" s="34">
        <v>1.077457991</v>
      </c>
      <c r="AQ51" s="32">
        <v>0</v>
      </c>
      <c r="AR51" s="33">
        <v>0</v>
      </c>
      <c r="AS51" s="33">
        <v>0</v>
      </c>
      <c r="AT51" s="33">
        <v>0</v>
      </c>
      <c r="AU51" s="34">
        <v>0</v>
      </c>
      <c r="AV51" s="32">
        <v>125.188463591</v>
      </c>
      <c r="AW51" s="33">
        <v>42.301343355</v>
      </c>
      <c r="AX51" s="33">
        <v>0</v>
      </c>
      <c r="AY51" s="33">
        <v>0</v>
      </c>
      <c r="AZ51" s="34">
        <v>252.430398111</v>
      </c>
      <c r="BA51" s="32">
        <v>0</v>
      </c>
      <c r="BB51" s="33">
        <v>0</v>
      </c>
      <c r="BC51" s="33">
        <v>0</v>
      </c>
      <c r="BD51" s="33">
        <v>0</v>
      </c>
      <c r="BE51" s="34">
        <v>0</v>
      </c>
      <c r="BF51" s="32">
        <v>26.734821396</v>
      </c>
      <c r="BG51" s="33">
        <v>3.386614237</v>
      </c>
      <c r="BH51" s="33">
        <v>0</v>
      </c>
      <c r="BI51" s="33">
        <v>0</v>
      </c>
      <c r="BJ51" s="34">
        <v>30.707746387</v>
      </c>
      <c r="BK51" s="35">
        <f t="shared" si="16"/>
        <v>544.025594906</v>
      </c>
    </row>
    <row r="52" spans="1:63" ht="12.75">
      <c r="A52" s="15"/>
      <c r="B52" s="53" t="s">
        <v>101</v>
      </c>
      <c r="C52" s="32">
        <v>0</v>
      </c>
      <c r="D52" s="33">
        <v>0</v>
      </c>
      <c r="E52" s="33">
        <v>0</v>
      </c>
      <c r="F52" s="33">
        <v>0</v>
      </c>
      <c r="G52" s="34">
        <v>0</v>
      </c>
      <c r="H52" s="32">
        <v>86.998414338</v>
      </c>
      <c r="I52" s="33">
        <v>3.546696362</v>
      </c>
      <c r="J52" s="33">
        <v>2.790234007</v>
      </c>
      <c r="K52" s="33">
        <v>0</v>
      </c>
      <c r="L52" s="34">
        <v>32.935311689</v>
      </c>
      <c r="M52" s="32">
        <v>0</v>
      </c>
      <c r="N52" s="33">
        <v>0</v>
      </c>
      <c r="O52" s="33">
        <v>0</v>
      </c>
      <c r="P52" s="33">
        <v>0</v>
      </c>
      <c r="Q52" s="34">
        <v>0</v>
      </c>
      <c r="R52" s="32">
        <v>16.264122796</v>
      </c>
      <c r="S52" s="33">
        <v>0.042227533</v>
      </c>
      <c r="T52" s="33">
        <v>0</v>
      </c>
      <c r="U52" s="33">
        <v>0</v>
      </c>
      <c r="V52" s="34">
        <v>1.793413288</v>
      </c>
      <c r="W52" s="32">
        <v>0</v>
      </c>
      <c r="X52" s="33">
        <v>0</v>
      </c>
      <c r="Y52" s="33">
        <v>0</v>
      </c>
      <c r="Z52" s="33">
        <v>0</v>
      </c>
      <c r="AA52" s="34">
        <v>0</v>
      </c>
      <c r="AB52" s="32">
        <v>2.977709562</v>
      </c>
      <c r="AC52" s="33">
        <v>2.80292013</v>
      </c>
      <c r="AD52" s="33">
        <v>0</v>
      </c>
      <c r="AE52" s="33">
        <v>0</v>
      </c>
      <c r="AF52" s="34">
        <v>3.104606832</v>
      </c>
      <c r="AG52" s="32">
        <v>0</v>
      </c>
      <c r="AH52" s="33">
        <v>0</v>
      </c>
      <c r="AI52" s="33">
        <v>0</v>
      </c>
      <c r="AJ52" s="33">
        <v>0</v>
      </c>
      <c r="AK52" s="34">
        <v>0</v>
      </c>
      <c r="AL52" s="32">
        <v>0.457901113</v>
      </c>
      <c r="AM52" s="33">
        <v>0</v>
      </c>
      <c r="AN52" s="33">
        <v>0</v>
      </c>
      <c r="AO52" s="33">
        <v>0</v>
      </c>
      <c r="AP52" s="34">
        <v>0</v>
      </c>
      <c r="AQ52" s="32">
        <v>0</v>
      </c>
      <c r="AR52" s="33">
        <v>9.72E-07</v>
      </c>
      <c r="AS52" s="33">
        <v>0</v>
      </c>
      <c r="AT52" s="33">
        <v>0</v>
      </c>
      <c r="AU52" s="34">
        <v>0</v>
      </c>
      <c r="AV52" s="32">
        <v>1490.792927066</v>
      </c>
      <c r="AW52" s="33">
        <v>105.285773922</v>
      </c>
      <c r="AX52" s="33">
        <v>0.018936715</v>
      </c>
      <c r="AY52" s="33">
        <v>0</v>
      </c>
      <c r="AZ52" s="34">
        <v>508.659412679</v>
      </c>
      <c r="BA52" s="32">
        <v>0</v>
      </c>
      <c r="BB52" s="33">
        <v>0</v>
      </c>
      <c r="BC52" s="33">
        <v>0</v>
      </c>
      <c r="BD52" s="33">
        <v>0</v>
      </c>
      <c r="BE52" s="34">
        <v>0</v>
      </c>
      <c r="BF52" s="32">
        <v>206.232663529</v>
      </c>
      <c r="BG52" s="33">
        <v>30.307074191</v>
      </c>
      <c r="BH52" s="33">
        <v>0</v>
      </c>
      <c r="BI52" s="33">
        <v>0</v>
      </c>
      <c r="BJ52" s="34">
        <v>27.722889593</v>
      </c>
      <c r="BK52" s="35">
        <f t="shared" si="16"/>
        <v>2522.7332363170003</v>
      </c>
    </row>
    <row r="53" spans="1:63" ht="12.75">
      <c r="A53" s="15"/>
      <c r="B53" s="53" t="s">
        <v>102</v>
      </c>
      <c r="C53" s="32">
        <v>0</v>
      </c>
      <c r="D53" s="33">
        <v>0</v>
      </c>
      <c r="E53" s="33">
        <v>0</v>
      </c>
      <c r="F53" s="33">
        <v>0</v>
      </c>
      <c r="G53" s="34">
        <v>0</v>
      </c>
      <c r="H53" s="32">
        <v>16.663719767</v>
      </c>
      <c r="I53" s="33">
        <v>7.253438178</v>
      </c>
      <c r="J53" s="33">
        <v>0</v>
      </c>
      <c r="K53" s="33">
        <v>0</v>
      </c>
      <c r="L53" s="34">
        <v>6.535028944</v>
      </c>
      <c r="M53" s="32">
        <v>0</v>
      </c>
      <c r="N53" s="33">
        <v>0</v>
      </c>
      <c r="O53" s="33">
        <v>0</v>
      </c>
      <c r="P53" s="33">
        <v>0</v>
      </c>
      <c r="Q53" s="34">
        <v>0</v>
      </c>
      <c r="R53" s="32">
        <v>6.054823684</v>
      </c>
      <c r="S53" s="33">
        <v>0</v>
      </c>
      <c r="T53" s="33">
        <v>0</v>
      </c>
      <c r="U53" s="33">
        <v>0</v>
      </c>
      <c r="V53" s="34">
        <v>0.769809632</v>
      </c>
      <c r="W53" s="32">
        <v>0</v>
      </c>
      <c r="X53" s="33">
        <v>0</v>
      </c>
      <c r="Y53" s="33">
        <v>0</v>
      </c>
      <c r="Z53" s="33">
        <v>0</v>
      </c>
      <c r="AA53" s="34">
        <v>0</v>
      </c>
      <c r="AB53" s="32">
        <v>1.564054444</v>
      </c>
      <c r="AC53" s="33">
        <v>0</v>
      </c>
      <c r="AD53" s="33">
        <v>0</v>
      </c>
      <c r="AE53" s="33">
        <v>0</v>
      </c>
      <c r="AF53" s="34">
        <v>0.266278905</v>
      </c>
      <c r="AG53" s="32">
        <v>0</v>
      </c>
      <c r="AH53" s="33">
        <v>0</v>
      </c>
      <c r="AI53" s="33">
        <v>0</v>
      </c>
      <c r="AJ53" s="33">
        <v>0</v>
      </c>
      <c r="AK53" s="34">
        <v>0</v>
      </c>
      <c r="AL53" s="32">
        <v>0.295425248</v>
      </c>
      <c r="AM53" s="33">
        <v>0</v>
      </c>
      <c r="AN53" s="33">
        <v>0</v>
      </c>
      <c r="AO53" s="33">
        <v>0</v>
      </c>
      <c r="AP53" s="34">
        <v>0</v>
      </c>
      <c r="AQ53" s="32">
        <v>0</v>
      </c>
      <c r="AR53" s="33">
        <v>0</v>
      </c>
      <c r="AS53" s="33">
        <v>0</v>
      </c>
      <c r="AT53" s="33">
        <v>0</v>
      </c>
      <c r="AU53" s="34">
        <v>0</v>
      </c>
      <c r="AV53" s="32">
        <v>221.118158349</v>
      </c>
      <c r="AW53" s="33">
        <v>15.536930778</v>
      </c>
      <c r="AX53" s="33">
        <v>0.746700324</v>
      </c>
      <c r="AY53" s="33">
        <v>0</v>
      </c>
      <c r="AZ53" s="34">
        <v>65.353627576</v>
      </c>
      <c r="BA53" s="32">
        <v>0</v>
      </c>
      <c r="BB53" s="33">
        <v>0</v>
      </c>
      <c r="BC53" s="33">
        <v>0</v>
      </c>
      <c r="BD53" s="33">
        <v>0</v>
      </c>
      <c r="BE53" s="34">
        <v>0</v>
      </c>
      <c r="BF53" s="32">
        <v>52.809745282</v>
      </c>
      <c r="BG53" s="33">
        <v>1.859253468</v>
      </c>
      <c r="BH53" s="33">
        <v>0</v>
      </c>
      <c r="BI53" s="33">
        <v>0</v>
      </c>
      <c r="BJ53" s="34">
        <v>6.346087194</v>
      </c>
      <c r="BK53" s="35">
        <f t="shared" si="16"/>
        <v>403.17308177300004</v>
      </c>
    </row>
    <row r="54" spans="1:63" ht="12.75">
      <c r="A54" s="15"/>
      <c r="B54" s="53" t="s">
        <v>135</v>
      </c>
      <c r="C54" s="32">
        <v>0</v>
      </c>
      <c r="D54" s="33">
        <v>0</v>
      </c>
      <c r="E54" s="33">
        <v>0</v>
      </c>
      <c r="F54" s="33">
        <v>0</v>
      </c>
      <c r="G54" s="34">
        <v>0</v>
      </c>
      <c r="H54" s="32">
        <v>19.323189054</v>
      </c>
      <c r="I54" s="33">
        <v>3.263443775</v>
      </c>
      <c r="J54" s="33">
        <v>0</v>
      </c>
      <c r="K54" s="33">
        <v>0</v>
      </c>
      <c r="L54" s="34">
        <v>27.718819036</v>
      </c>
      <c r="M54" s="32">
        <v>0</v>
      </c>
      <c r="N54" s="33">
        <v>0</v>
      </c>
      <c r="O54" s="33">
        <v>0</v>
      </c>
      <c r="P54" s="33">
        <v>0</v>
      </c>
      <c r="Q54" s="34">
        <v>0</v>
      </c>
      <c r="R54" s="32">
        <v>3.121263774</v>
      </c>
      <c r="S54" s="33">
        <v>0.295187638</v>
      </c>
      <c r="T54" s="33">
        <v>0</v>
      </c>
      <c r="U54" s="33">
        <v>0</v>
      </c>
      <c r="V54" s="34">
        <v>1.361983409</v>
      </c>
      <c r="W54" s="32">
        <v>0</v>
      </c>
      <c r="X54" s="33">
        <v>0</v>
      </c>
      <c r="Y54" s="33">
        <v>0</v>
      </c>
      <c r="Z54" s="33">
        <v>0</v>
      </c>
      <c r="AA54" s="34">
        <v>0</v>
      </c>
      <c r="AB54" s="32">
        <v>4.437344693</v>
      </c>
      <c r="AC54" s="33">
        <v>17.375025622</v>
      </c>
      <c r="AD54" s="33">
        <v>0</v>
      </c>
      <c r="AE54" s="33">
        <v>0</v>
      </c>
      <c r="AF54" s="34">
        <v>47.713683149</v>
      </c>
      <c r="AG54" s="32">
        <v>0</v>
      </c>
      <c r="AH54" s="33">
        <v>0</v>
      </c>
      <c r="AI54" s="33">
        <v>0</v>
      </c>
      <c r="AJ54" s="33">
        <v>0</v>
      </c>
      <c r="AK54" s="34">
        <v>0</v>
      </c>
      <c r="AL54" s="32">
        <v>0.53895428</v>
      </c>
      <c r="AM54" s="33">
        <v>0.053441922</v>
      </c>
      <c r="AN54" s="33">
        <v>0</v>
      </c>
      <c r="AO54" s="33">
        <v>0</v>
      </c>
      <c r="AP54" s="34">
        <v>1.288312047</v>
      </c>
      <c r="AQ54" s="32">
        <v>0</v>
      </c>
      <c r="AR54" s="33">
        <v>0</v>
      </c>
      <c r="AS54" s="33">
        <v>0</v>
      </c>
      <c r="AT54" s="33">
        <v>0</v>
      </c>
      <c r="AU54" s="34">
        <v>0</v>
      </c>
      <c r="AV54" s="32">
        <v>530.658425211</v>
      </c>
      <c r="AW54" s="33">
        <v>47.55763618</v>
      </c>
      <c r="AX54" s="33">
        <v>0</v>
      </c>
      <c r="AY54" s="33">
        <v>0</v>
      </c>
      <c r="AZ54" s="34">
        <v>419.744672836</v>
      </c>
      <c r="BA54" s="32">
        <v>0</v>
      </c>
      <c r="BB54" s="33">
        <v>0</v>
      </c>
      <c r="BC54" s="33">
        <v>0</v>
      </c>
      <c r="BD54" s="33">
        <v>0</v>
      </c>
      <c r="BE54" s="34">
        <v>0</v>
      </c>
      <c r="BF54" s="32">
        <v>125.048459683</v>
      </c>
      <c r="BG54" s="33">
        <v>6.44404416</v>
      </c>
      <c r="BH54" s="33">
        <v>0</v>
      </c>
      <c r="BI54" s="33">
        <v>0</v>
      </c>
      <c r="BJ54" s="34">
        <v>34.343399385</v>
      </c>
      <c r="BK54" s="35">
        <f t="shared" si="16"/>
        <v>1290.287285854</v>
      </c>
    </row>
    <row r="55" spans="1:63" ht="12.75">
      <c r="A55" s="15"/>
      <c r="B55" s="53" t="s">
        <v>103</v>
      </c>
      <c r="C55" s="32">
        <v>0</v>
      </c>
      <c r="D55" s="33">
        <v>0</v>
      </c>
      <c r="E55" s="33">
        <v>0</v>
      </c>
      <c r="F55" s="33">
        <v>0</v>
      </c>
      <c r="G55" s="34">
        <v>0</v>
      </c>
      <c r="H55" s="32">
        <v>215.976640297</v>
      </c>
      <c r="I55" s="33">
        <v>135.190626368</v>
      </c>
      <c r="J55" s="33">
        <v>9.198783942</v>
      </c>
      <c r="K55" s="33">
        <v>0</v>
      </c>
      <c r="L55" s="34">
        <v>404.712818053</v>
      </c>
      <c r="M55" s="32">
        <v>0</v>
      </c>
      <c r="N55" s="33">
        <v>0</v>
      </c>
      <c r="O55" s="33">
        <v>0</v>
      </c>
      <c r="P55" s="33">
        <v>0</v>
      </c>
      <c r="Q55" s="34">
        <v>0</v>
      </c>
      <c r="R55" s="32">
        <v>57.059971474</v>
      </c>
      <c r="S55" s="33">
        <v>1.038245863</v>
      </c>
      <c r="T55" s="33">
        <v>0</v>
      </c>
      <c r="U55" s="33">
        <v>0</v>
      </c>
      <c r="V55" s="34">
        <v>18.417749085</v>
      </c>
      <c r="W55" s="32">
        <v>0</v>
      </c>
      <c r="X55" s="33">
        <v>0</v>
      </c>
      <c r="Y55" s="33">
        <v>0</v>
      </c>
      <c r="Z55" s="33">
        <v>0</v>
      </c>
      <c r="AA55" s="34">
        <v>0</v>
      </c>
      <c r="AB55" s="32">
        <v>7.415406496</v>
      </c>
      <c r="AC55" s="33">
        <v>8.476515455</v>
      </c>
      <c r="AD55" s="33">
        <v>0</v>
      </c>
      <c r="AE55" s="33">
        <v>0</v>
      </c>
      <c r="AF55" s="34">
        <v>84.984388708</v>
      </c>
      <c r="AG55" s="32">
        <v>0</v>
      </c>
      <c r="AH55" s="33">
        <v>0</v>
      </c>
      <c r="AI55" s="33">
        <v>0</v>
      </c>
      <c r="AJ55" s="33">
        <v>0</v>
      </c>
      <c r="AK55" s="34">
        <v>0</v>
      </c>
      <c r="AL55" s="32">
        <v>0.402529408</v>
      </c>
      <c r="AM55" s="33">
        <v>0</v>
      </c>
      <c r="AN55" s="33">
        <v>0</v>
      </c>
      <c r="AO55" s="33">
        <v>0</v>
      </c>
      <c r="AP55" s="34">
        <v>2.480908468</v>
      </c>
      <c r="AQ55" s="32">
        <v>0</v>
      </c>
      <c r="AR55" s="33">
        <v>0.052229774</v>
      </c>
      <c r="AS55" s="33">
        <v>0</v>
      </c>
      <c r="AT55" s="33">
        <v>0</v>
      </c>
      <c r="AU55" s="34">
        <v>0</v>
      </c>
      <c r="AV55" s="32">
        <v>2234.594100964</v>
      </c>
      <c r="AW55" s="33">
        <v>438.540547195</v>
      </c>
      <c r="AX55" s="33">
        <v>0.001881625</v>
      </c>
      <c r="AY55" s="33">
        <v>0</v>
      </c>
      <c r="AZ55" s="34">
        <v>3017.894966826</v>
      </c>
      <c r="BA55" s="32">
        <v>0</v>
      </c>
      <c r="BB55" s="33">
        <v>0</v>
      </c>
      <c r="BC55" s="33">
        <v>0</v>
      </c>
      <c r="BD55" s="33">
        <v>0</v>
      </c>
      <c r="BE55" s="34">
        <v>0</v>
      </c>
      <c r="BF55" s="32">
        <v>566.713666592</v>
      </c>
      <c r="BG55" s="33">
        <v>46.891449135</v>
      </c>
      <c r="BH55" s="33">
        <v>0</v>
      </c>
      <c r="BI55" s="33">
        <v>0</v>
      </c>
      <c r="BJ55" s="34">
        <v>188.040650114</v>
      </c>
      <c r="BK55" s="35">
        <f t="shared" si="16"/>
        <v>7438.084075841999</v>
      </c>
    </row>
    <row r="56" spans="1:63" ht="12.75">
      <c r="A56" s="15"/>
      <c r="B56" s="53" t="s">
        <v>107</v>
      </c>
      <c r="C56" s="32">
        <v>0</v>
      </c>
      <c r="D56" s="33">
        <v>0</v>
      </c>
      <c r="E56" s="33">
        <v>0</v>
      </c>
      <c r="F56" s="33">
        <v>0</v>
      </c>
      <c r="G56" s="34">
        <v>0</v>
      </c>
      <c r="H56" s="32">
        <v>14.693686642</v>
      </c>
      <c r="I56" s="33">
        <v>206.416810598</v>
      </c>
      <c r="J56" s="33">
        <v>4.527736507</v>
      </c>
      <c r="K56" s="33">
        <v>0</v>
      </c>
      <c r="L56" s="34">
        <v>144.334157706</v>
      </c>
      <c r="M56" s="32">
        <v>0</v>
      </c>
      <c r="N56" s="33">
        <v>0</v>
      </c>
      <c r="O56" s="33">
        <v>0</v>
      </c>
      <c r="P56" s="33">
        <v>0</v>
      </c>
      <c r="Q56" s="34">
        <v>0</v>
      </c>
      <c r="R56" s="32">
        <v>2.693371286</v>
      </c>
      <c r="S56" s="33">
        <v>0</v>
      </c>
      <c r="T56" s="33">
        <v>0</v>
      </c>
      <c r="U56" s="33">
        <v>0</v>
      </c>
      <c r="V56" s="34">
        <v>2.72237445</v>
      </c>
      <c r="W56" s="32">
        <v>0</v>
      </c>
      <c r="X56" s="33">
        <v>0</v>
      </c>
      <c r="Y56" s="33">
        <v>0</v>
      </c>
      <c r="Z56" s="33">
        <v>0</v>
      </c>
      <c r="AA56" s="34">
        <v>0</v>
      </c>
      <c r="AB56" s="32">
        <v>0.346013921</v>
      </c>
      <c r="AC56" s="33">
        <v>4.200530093</v>
      </c>
      <c r="AD56" s="33">
        <v>0</v>
      </c>
      <c r="AE56" s="33">
        <v>0</v>
      </c>
      <c r="AF56" s="34">
        <v>10.189927582</v>
      </c>
      <c r="AG56" s="32">
        <v>0</v>
      </c>
      <c r="AH56" s="33">
        <v>0</v>
      </c>
      <c r="AI56" s="33">
        <v>0</v>
      </c>
      <c r="AJ56" s="33">
        <v>0</v>
      </c>
      <c r="AK56" s="34">
        <v>0</v>
      </c>
      <c r="AL56" s="32">
        <v>0</v>
      </c>
      <c r="AM56" s="33">
        <v>0</v>
      </c>
      <c r="AN56" s="33">
        <v>0</v>
      </c>
      <c r="AO56" s="33">
        <v>0</v>
      </c>
      <c r="AP56" s="34">
        <v>0</v>
      </c>
      <c r="AQ56" s="32">
        <v>0</v>
      </c>
      <c r="AR56" s="33">
        <v>0</v>
      </c>
      <c r="AS56" s="33">
        <v>0</v>
      </c>
      <c r="AT56" s="33">
        <v>0</v>
      </c>
      <c r="AU56" s="34">
        <v>0</v>
      </c>
      <c r="AV56" s="32">
        <v>18.853261168</v>
      </c>
      <c r="AW56" s="33">
        <v>98.044002794</v>
      </c>
      <c r="AX56" s="33">
        <v>0</v>
      </c>
      <c r="AY56" s="33">
        <v>0</v>
      </c>
      <c r="AZ56" s="34">
        <v>344.353608673</v>
      </c>
      <c r="BA56" s="32">
        <v>0</v>
      </c>
      <c r="BB56" s="33">
        <v>0</v>
      </c>
      <c r="BC56" s="33">
        <v>0</v>
      </c>
      <c r="BD56" s="33">
        <v>0</v>
      </c>
      <c r="BE56" s="34">
        <v>0</v>
      </c>
      <c r="BF56" s="32">
        <v>1.913569297</v>
      </c>
      <c r="BG56" s="33">
        <v>5.659076015</v>
      </c>
      <c r="BH56" s="33">
        <v>0</v>
      </c>
      <c r="BI56" s="33">
        <v>0</v>
      </c>
      <c r="BJ56" s="34">
        <v>12.047035843</v>
      </c>
      <c r="BK56" s="35">
        <f t="shared" si="16"/>
        <v>870.995162575</v>
      </c>
    </row>
    <row r="57" spans="1:63" ht="12.75">
      <c r="A57" s="15"/>
      <c r="B57" s="53" t="s">
        <v>137</v>
      </c>
      <c r="C57" s="32">
        <v>0</v>
      </c>
      <c r="D57" s="33">
        <v>0</v>
      </c>
      <c r="E57" s="33">
        <v>0</v>
      </c>
      <c r="F57" s="33">
        <v>0</v>
      </c>
      <c r="G57" s="34">
        <v>0</v>
      </c>
      <c r="H57" s="32">
        <v>5.619908443</v>
      </c>
      <c r="I57" s="33">
        <v>0.092899032</v>
      </c>
      <c r="J57" s="33">
        <v>0</v>
      </c>
      <c r="K57" s="33">
        <v>0</v>
      </c>
      <c r="L57" s="34">
        <v>8.381760471</v>
      </c>
      <c r="M57" s="32">
        <v>0</v>
      </c>
      <c r="N57" s="33">
        <v>0</v>
      </c>
      <c r="O57" s="33">
        <v>0</v>
      </c>
      <c r="P57" s="33">
        <v>0</v>
      </c>
      <c r="Q57" s="34">
        <v>0</v>
      </c>
      <c r="R57" s="32">
        <v>2.702604231</v>
      </c>
      <c r="S57" s="33">
        <v>0</v>
      </c>
      <c r="T57" s="33">
        <v>0</v>
      </c>
      <c r="U57" s="33">
        <v>0</v>
      </c>
      <c r="V57" s="34">
        <v>1.347004477</v>
      </c>
      <c r="W57" s="32">
        <v>0</v>
      </c>
      <c r="X57" s="33">
        <v>0</v>
      </c>
      <c r="Y57" s="33">
        <v>0</v>
      </c>
      <c r="Z57" s="33">
        <v>0</v>
      </c>
      <c r="AA57" s="34">
        <v>0</v>
      </c>
      <c r="AB57" s="32">
        <v>1.36447966</v>
      </c>
      <c r="AC57" s="33">
        <v>4.417808118</v>
      </c>
      <c r="AD57" s="33">
        <v>0</v>
      </c>
      <c r="AE57" s="33">
        <v>0</v>
      </c>
      <c r="AF57" s="34">
        <v>35.552225972</v>
      </c>
      <c r="AG57" s="32">
        <v>0</v>
      </c>
      <c r="AH57" s="33">
        <v>0</v>
      </c>
      <c r="AI57" s="33">
        <v>0</v>
      </c>
      <c r="AJ57" s="33">
        <v>0</v>
      </c>
      <c r="AK57" s="34">
        <v>0</v>
      </c>
      <c r="AL57" s="32">
        <v>0.023150323</v>
      </c>
      <c r="AM57" s="33">
        <v>0.09260129</v>
      </c>
      <c r="AN57" s="33">
        <v>0</v>
      </c>
      <c r="AO57" s="33">
        <v>0</v>
      </c>
      <c r="AP57" s="34">
        <v>0.810769003</v>
      </c>
      <c r="AQ57" s="32">
        <v>0</v>
      </c>
      <c r="AR57" s="33">
        <v>0</v>
      </c>
      <c r="AS57" s="33">
        <v>0</v>
      </c>
      <c r="AT57" s="33">
        <v>0</v>
      </c>
      <c r="AU57" s="34">
        <v>0</v>
      </c>
      <c r="AV57" s="32">
        <v>52.129574385</v>
      </c>
      <c r="AW57" s="33">
        <v>3.485380246</v>
      </c>
      <c r="AX57" s="33">
        <v>0</v>
      </c>
      <c r="AY57" s="33">
        <v>0</v>
      </c>
      <c r="AZ57" s="34">
        <v>53.13702853</v>
      </c>
      <c r="BA57" s="32">
        <v>0</v>
      </c>
      <c r="BB57" s="33">
        <v>0</v>
      </c>
      <c r="BC57" s="33">
        <v>0</v>
      </c>
      <c r="BD57" s="33">
        <v>0</v>
      </c>
      <c r="BE57" s="34">
        <v>0</v>
      </c>
      <c r="BF57" s="32">
        <v>16.603970436</v>
      </c>
      <c r="BG57" s="33">
        <v>0.271134242</v>
      </c>
      <c r="BH57" s="33">
        <v>0</v>
      </c>
      <c r="BI57" s="33">
        <v>0</v>
      </c>
      <c r="BJ57" s="34">
        <v>13.522492063</v>
      </c>
      <c r="BK57" s="35">
        <f t="shared" si="16"/>
        <v>199.554790922</v>
      </c>
    </row>
    <row r="58" spans="1:63" ht="12.75">
      <c r="A58" s="15"/>
      <c r="B58" s="53" t="s">
        <v>109</v>
      </c>
      <c r="C58" s="32">
        <v>0</v>
      </c>
      <c r="D58" s="33">
        <v>0</v>
      </c>
      <c r="E58" s="33">
        <v>0</v>
      </c>
      <c r="F58" s="33">
        <v>0</v>
      </c>
      <c r="G58" s="34">
        <v>0</v>
      </c>
      <c r="H58" s="32">
        <v>12.363804932</v>
      </c>
      <c r="I58" s="33">
        <v>3.033622457</v>
      </c>
      <c r="J58" s="33">
        <v>0</v>
      </c>
      <c r="K58" s="33">
        <v>0</v>
      </c>
      <c r="L58" s="34">
        <v>10.010303692</v>
      </c>
      <c r="M58" s="32">
        <v>0</v>
      </c>
      <c r="N58" s="33">
        <v>0</v>
      </c>
      <c r="O58" s="33">
        <v>0</v>
      </c>
      <c r="P58" s="33">
        <v>0</v>
      </c>
      <c r="Q58" s="34">
        <v>0</v>
      </c>
      <c r="R58" s="32">
        <v>3.016954647</v>
      </c>
      <c r="S58" s="33">
        <v>0</v>
      </c>
      <c r="T58" s="33">
        <v>0</v>
      </c>
      <c r="U58" s="33">
        <v>0</v>
      </c>
      <c r="V58" s="34">
        <v>0.27008456</v>
      </c>
      <c r="W58" s="32">
        <v>0</v>
      </c>
      <c r="X58" s="33">
        <v>0</v>
      </c>
      <c r="Y58" s="33">
        <v>0</v>
      </c>
      <c r="Z58" s="33">
        <v>0</v>
      </c>
      <c r="AA58" s="34">
        <v>0</v>
      </c>
      <c r="AB58" s="32">
        <v>2.458287722</v>
      </c>
      <c r="AC58" s="33">
        <v>0.63726639</v>
      </c>
      <c r="AD58" s="33">
        <v>0</v>
      </c>
      <c r="AE58" s="33">
        <v>0</v>
      </c>
      <c r="AF58" s="34">
        <v>19.153196009</v>
      </c>
      <c r="AG58" s="32">
        <v>0</v>
      </c>
      <c r="AH58" s="33">
        <v>0</v>
      </c>
      <c r="AI58" s="33">
        <v>0</v>
      </c>
      <c r="AJ58" s="33">
        <v>0</v>
      </c>
      <c r="AK58" s="34">
        <v>0</v>
      </c>
      <c r="AL58" s="32">
        <v>0.320084604</v>
      </c>
      <c r="AM58" s="33">
        <v>0</v>
      </c>
      <c r="AN58" s="33">
        <v>0</v>
      </c>
      <c r="AO58" s="33">
        <v>0</v>
      </c>
      <c r="AP58" s="34">
        <v>0.225960915</v>
      </c>
      <c r="AQ58" s="32">
        <v>0</v>
      </c>
      <c r="AR58" s="33">
        <v>0</v>
      </c>
      <c r="AS58" s="33">
        <v>0</v>
      </c>
      <c r="AT58" s="33">
        <v>0</v>
      </c>
      <c r="AU58" s="34">
        <v>0</v>
      </c>
      <c r="AV58" s="32">
        <v>273.146851495</v>
      </c>
      <c r="AW58" s="33">
        <v>31.397259045</v>
      </c>
      <c r="AX58" s="33">
        <v>0</v>
      </c>
      <c r="AY58" s="33">
        <v>0</v>
      </c>
      <c r="AZ58" s="34">
        <v>297.653276969</v>
      </c>
      <c r="BA58" s="32">
        <v>0</v>
      </c>
      <c r="BB58" s="33">
        <v>0</v>
      </c>
      <c r="BC58" s="33">
        <v>0</v>
      </c>
      <c r="BD58" s="33">
        <v>0</v>
      </c>
      <c r="BE58" s="34">
        <v>0</v>
      </c>
      <c r="BF58" s="32">
        <v>83.215553609</v>
      </c>
      <c r="BG58" s="33">
        <v>2.92899874</v>
      </c>
      <c r="BH58" s="33">
        <v>0</v>
      </c>
      <c r="BI58" s="33">
        <v>0</v>
      </c>
      <c r="BJ58" s="34">
        <v>14.492777994</v>
      </c>
      <c r="BK58" s="35">
        <f t="shared" si="16"/>
        <v>754.3242837800001</v>
      </c>
    </row>
    <row r="59" spans="1:63" ht="12.75">
      <c r="A59" s="15"/>
      <c r="B59" s="53" t="s">
        <v>112</v>
      </c>
      <c r="C59" s="32">
        <v>0</v>
      </c>
      <c r="D59" s="33">
        <v>0.043623716</v>
      </c>
      <c r="E59" s="33">
        <v>0</v>
      </c>
      <c r="F59" s="33">
        <v>0</v>
      </c>
      <c r="G59" s="34">
        <v>0</v>
      </c>
      <c r="H59" s="32">
        <v>560.743251499</v>
      </c>
      <c r="I59" s="33">
        <v>30.415121247</v>
      </c>
      <c r="J59" s="33">
        <v>0</v>
      </c>
      <c r="K59" s="33">
        <v>0</v>
      </c>
      <c r="L59" s="34">
        <v>263.006830413</v>
      </c>
      <c r="M59" s="32">
        <v>0</v>
      </c>
      <c r="N59" s="33">
        <v>0</v>
      </c>
      <c r="O59" s="33">
        <v>0</v>
      </c>
      <c r="P59" s="33">
        <v>0</v>
      </c>
      <c r="Q59" s="34">
        <v>0</v>
      </c>
      <c r="R59" s="32">
        <v>262.002177403</v>
      </c>
      <c r="S59" s="33">
        <v>1.030694171</v>
      </c>
      <c r="T59" s="33">
        <v>0</v>
      </c>
      <c r="U59" s="33">
        <v>0</v>
      </c>
      <c r="V59" s="34">
        <v>52.301194863</v>
      </c>
      <c r="W59" s="32">
        <v>0</v>
      </c>
      <c r="X59" s="33">
        <v>0</v>
      </c>
      <c r="Y59" s="33">
        <v>0</v>
      </c>
      <c r="Z59" s="33">
        <v>0</v>
      </c>
      <c r="AA59" s="34">
        <v>0</v>
      </c>
      <c r="AB59" s="32">
        <v>7.422158404</v>
      </c>
      <c r="AC59" s="33">
        <v>11.467197782</v>
      </c>
      <c r="AD59" s="33">
        <v>0</v>
      </c>
      <c r="AE59" s="33">
        <v>0</v>
      </c>
      <c r="AF59" s="34">
        <v>35.02220184</v>
      </c>
      <c r="AG59" s="32">
        <v>0</v>
      </c>
      <c r="AH59" s="33">
        <v>0</v>
      </c>
      <c r="AI59" s="33">
        <v>0</v>
      </c>
      <c r="AJ59" s="33">
        <v>0</v>
      </c>
      <c r="AK59" s="34">
        <v>0</v>
      </c>
      <c r="AL59" s="32">
        <v>0.711482629</v>
      </c>
      <c r="AM59" s="33">
        <v>0</v>
      </c>
      <c r="AN59" s="33">
        <v>0</v>
      </c>
      <c r="AO59" s="33">
        <v>0</v>
      </c>
      <c r="AP59" s="34">
        <v>2.081117672</v>
      </c>
      <c r="AQ59" s="32">
        <v>0</v>
      </c>
      <c r="AR59" s="33">
        <v>0.029280121</v>
      </c>
      <c r="AS59" s="33">
        <v>0</v>
      </c>
      <c r="AT59" s="33">
        <v>0</v>
      </c>
      <c r="AU59" s="34">
        <v>0</v>
      </c>
      <c r="AV59" s="32">
        <v>1813.941622586</v>
      </c>
      <c r="AW59" s="33">
        <v>119.888055898</v>
      </c>
      <c r="AX59" s="33">
        <v>0</v>
      </c>
      <c r="AY59" s="33">
        <v>0</v>
      </c>
      <c r="AZ59" s="34">
        <v>1049.17658373</v>
      </c>
      <c r="BA59" s="32">
        <v>0</v>
      </c>
      <c r="BB59" s="33">
        <v>0</v>
      </c>
      <c r="BC59" s="33">
        <v>0</v>
      </c>
      <c r="BD59" s="33">
        <v>0</v>
      </c>
      <c r="BE59" s="34">
        <v>0</v>
      </c>
      <c r="BF59" s="32">
        <v>666.218740086</v>
      </c>
      <c r="BG59" s="33">
        <v>25.738013658</v>
      </c>
      <c r="BH59" s="33">
        <v>0</v>
      </c>
      <c r="BI59" s="33">
        <v>0</v>
      </c>
      <c r="BJ59" s="34">
        <v>139.566133732</v>
      </c>
      <c r="BK59" s="35">
        <f t="shared" si="16"/>
        <v>5040.805481449999</v>
      </c>
    </row>
    <row r="60" spans="1:63" ht="12.75">
      <c r="A60" s="15"/>
      <c r="B60" s="53" t="s">
        <v>125</v>
      </c>
      <c r="C60" s="32">
        <v>0</v>
      </c>
      <c r="D60" s="33">
        <v>0</v>
      </c>
      <c r="E60" s="33">
        <v>0</v>
      </c>
      <c r="F60" s="33">
        <v>0</v>
      </c>
      <c r="G60" s="34">
        <v>0</v>
      </c>
      <c r="H60" s="32">
        <v>12.112316692</v>
      </c>
      <c r="I60" s="33">
        <v>0.236115519</v>
      </c>
      <c r="J60" s="33">
        <v>0</v>
      </c>
      <c r="K60" s="33">
        <v>0</v>
      </c>
      <c r="L60" s="34">
        <v>14.159708669</v>
      </c>
      <c r="M60" s="32">
        <v>0</v>
      </c>
      <c r="N60" s="33">
        <v>0</v>
      </c>
      <c r="O60" s="33">
        <v>0</v>
      </c>
      <c r="P60" s="33">
        <v>0</v>
      </c>
      <c r="Q60" s="34">
        <v>0</v>
      </c>
      <c r="R60" s="32">
        <v>4.702731904</v>
      </c>
      <c r="S60" s="33">
        <v>0.054383612</v>
      </c>
      <c r="T60" s="33">
        <v>0</v>
      </c>
      <c r="U60" s="33">
        <v>0</v>
      </c>
      <c r="V60" s="34">
        <v>1.656657387</v>
      </c>
      <c r="W60" s="32">
        <v>0</v>
      </c>
      <c r="X60" s="33">
        <v>0</v>
      </c>
      <c r="Y60" s="33">
        <v>0</v>
      </c>
      <c r="Z60" s="33">
        <v>0</v>
      </c>
      <c r="AA60" s="34">
        <v>0</v>
      </c>
      <c r="AB60" s="32">
        <v>3.134960956</v>
      </c>
      <c r="AC60" s="33">
        <v>1.788069706</v>
      </c>
      <c r="AD60" s="33">
        <v>0</v>
      </c>
      <c r="AE60" s="33">
        <v>0</v>
      </c>
      <c r="AF60" s="34">
        <v>63.312478069</v>
      </c>
      <c r="AG60" s="32">
        <v>0</v>
      </c>
      <c r="AH60" s="33">
        <v>0</v>
      </c>
      <c r="AI60" s="33">
        <v>0</v>
      </c>
      <c r="AJ60" s="33">
        <v>0</v>
      </c>
      <c r="AK60" s="34">
        <v>0</v>
      </c>
      <c r="AL60" s="32">
        <v>0.437272918</v>
      </c>
      <c r="AM60" s="33">
        <v>0</v>
      </c>
      <c r="AN60" s="33">
        <v>0</v>
      </c>
      <c r="AO60" s="33">
        <v>0</v>
      </c>
      <c r="AP60" s="34">
        <v>1.063379312</v>
      </c>
      <c r="AQ60" s="32">
        <v>0</v>
      </c>
      <c r="AR60" s="33">
        <v>0</v>
      </c>
      <c r="AS60" s="33">
        <v>0</v>
      </c>
      <c r="AT60" s="33">
        <v>0</v>
      </c>
      <c r="AU60" s="34">
        <v>0</v>
      </c>
      <c r="AV60" s="32">
        <v>112.966009004</v>
      </c>
      <c r="AW60" s="33">
        <v>8.118670956</v>
      </c>
      <c r="AX60" s="33">
        <v>0</v>
      </c>
      <c r="AY60" s="33">
        <v>0</v>
      </c>
      <c r="AZ60" s="34">
        <v>93.017646458</v>
      </c>
      <c r="BA60" s="32">
        <v>0</v>
      </c>
      <c r="BB60" s="33">
        <v>0</v>
      </c>
      <c r="BC60" s="33">
        <v>0</v>
      </c>
      <c r="BD60" s="33">
        <v>0</v>
      </c>
      <c r="BE60" s="34">
        <v>0</v>
      </c>
      <c r="BF60" s="32">
        <v>32.28238917</v>
      </c>
      <c r="BG60" s="33">
        <v>0.481610079</v>
      </c>
      <c r="BH60" s="33">
        <v>0</v>
      </c>
      <c r="BI60" s="33">
        <v>0</v>
      </c>
      <c r="BJ60" s="34">
        <v>9.152049542</v>
      </c>
      <c r="BK60" s="35">
        <f t="shared" si="16"/>
        <v>358.676449953</v>
      </c>
    </row>
    <row r="61" spans="1:63" ht="12.75">
      <c r="A61" s="15"/>
      <c r="B61" s="53" t="s">
        <v>118</v>
      </c>
      <c r="C61" s="32">
        <v>0</v>
      </c>
      <c r="D61" s="33">
        <v>0</v>
      </c>
      <c r="E61" s="33">
        <v>0</v>
      </c>
      <c r="F61" s="33">
        <v>0</v>
      </c>
      <c r="G61" s="34">
        <v>0</v>
      </c>
      <c r="H61" s="32">
        <v>2.189643907</v>
      </c>
      <c r="I61" s="33">
        <v>3.928286639</v>
      </c>
      <c r="J61" s="33">
        <v>0</v>
      </c>
      <c r="K61" s="33">
        <v>0</v>
      </c>
      <c r="L61" s="34">
        <v>2.688045087</v>
      </c>
      <c r="M61" s="32">
        <v>0</v>
      </c>
      <c r="N61" s="33">
        <v>0</v>
      </c>
      <c r="O61" s="33">
        <v>0</v>
      </c>
      <c r="P61" s="33">
        <v>0</v>
      </c>
      <c r="Q61" s="34">
        <v>0</v>
      </c>
      <c r="R61" s="32">
        <v>0.412136682</v>
      </c>
      <c r="S61" s="33">
        <v>0</v>
      </c>
      <c r="T61" s="33">
        <v>0</v>
      </c>
      <c r="U61" s="33">
        <v>0</v>
      </c>
      <c r="V61" s="34">
        <v>0.351858071</v>
      </c>
      <c r="W61" s="32">
        <v>0</v>
      </c>
      <c r="X61" s="33">
        <v>0</v>
      </c>
      <c r="Y61" s="33">
        <v>0</v>
      </c>
      <c r="Z61" s="33">
        <v>0</v>
      </c>
      <c r="AA61" s="34">
        <v>0</v>
      </c>
      <c r="AB61" s="32">
        <v>0.920078118</v>
      </c>
      <c r="AC61" s="33">
        <v>2.003454582</v>
      </c>
      <c r="AD61" s="33">
        <v>0</v>
      </c>
      <c r="AE61" s="33">
        <v>0</v>
      </c>
      <c r="AF61" s="34">
        <v>7.128951033</v>
      </c>
      <c r="AG61" s="32">
        <v>0</v>
      </c>
      <c r="AH61" s="33">
        <v>0</v>
      </c>
      <c r="AI61" s="33">
        <v>0</v>
      </c>
      <c r="AJ61" s="33">
        <v>0</v>
      </c>
      <c r="AK61" s="34">
        <v>0</v>
      </c>
      <c r="AL61" s="32">
        <v>0.208143779</v>
      </c>
      <c r="AM61" s="33">
        <v>0</v>
      </c>
      <c r="AN61" s="33">
        <v>0</v>
      </c>
      <c r="AO61" s="33">
        <v>0</v>
      </c>
      <c r="AP61" s="34">
        <v>0.586003287</v>
      </c>
      <c r="AQ61" s="32">
        <v>0</v>
      </c>
      <c r="AR61" s="33">
        <v>0</v>
      </c>
      <c r="AS61" s="33">
        <v>0</v>
      </c>
      <c r="AT61" s="33">
        <v>0</v>
      </c>
      <c r="AU61" s="34">
        <v>0</v>
      </c>
      <c r="AV61" s="32">
        <v>33.393675552</v>
      </c>
      <c r="AW61" s="33">
        <v>18.097740717</v>
      </c>
      <c r="AX61" s="33">
        <v>0</v>
      </c>
      <c r="AY61" s="33">
        <v>0</v>
      </c>
      <c r="AZ61" s="34">
        <v>129.994086465</v>
      </c>
      <c r="BA61" s="32">
        <v>0</v>
      </c>
      <c r="BB61" s="33">
        <v>0</v>
      </c>
      <c r="BC61" s="33">
        <v>0</v>
      </c>
      <c r="BD61" s="33">
        <v>0</v>
      </c>
      <c r="BE61" s="34">
        <v>0</v>
      </c>
      <c r="BF61" s="32">
        <v>9.144493852</v>
      </c>
      <c r="BG61" s="33">
        <v>1.779028857</v>
      </c>
      <c r="BH61" s="33">
        <v>0</v>
      </c>
      <c r="BI61" s="33">
        <v>0</v>
      </c>
      <c r="BJ61" s="34">
        <v>9.575855568</v>
      </c>
      <c r="BK61" s="35">
        <f t="shared" si="16"/>
        <v>222.40148219600002</v>
      </c>
    </row>
    <row r="62" spans="1:66" ht="12.75">
      <c r="A62" s="15"/>
      <c r="B62" s="51" t="s">
        <v>80</v>
      </c>
      <c r="C62" s="32">
        <f aca="true" t="shared" si="17" ref="C62:AH62">SUM(C48:C61)</f>
        <v>0</v>
      </c>
      <c r="D62" s="33">
        <f t="shared" si="17"/>
        <v>0.087551119</v>
      </c>
      <c r="E62" s="33">
        <f t="shared" si="17"/>
        <v>0</v>
      </c>
      <c r="F62" s="33">
        <f t="shared" si="17"/>
        <v>0</v>
      </c>
      <c r="G62" s="34">
        <f t="shared" si="17"/>
        <v>0</v>
      </c>
      <c r="H62" s="32">
        <f t="shared" si="17"/>
        <v>1438.4752684999999</v>
      </c>
      <c r="I62" s="33">
        <f t="shared" si="17"/>
        <v>630.5784127840001</v>
      </c>
      <c r="J62" s="33">
        <f t="shared" si="17"/>
        <v>16.516754456</v>
      </c>
      <c r="K62" s="33">
        <f t="shared" si="17"/>
        <v>0</v>
      </c>
      <c r="L62" s="34">
        <f t="shared" si="17"/>
        <v>1503.4621459730004</v>
      </c>
      <c r="M62" s="32">
        <f t="shared" si="17"/>
        <v>0</v>
      </c>
      <c r="N62" s="33">
        <f t="shared" si="17"/>
        <v>0</v>
      </c>
      <c r="O62" s="33">
        <f t="shared" si="17"/>
        <v>0</v>
      </c>
      <c r="P62" s="33">
        <f t="shared" si="17"/>
        <v>0</v>
      </c>
      <c r="Q62" s="34">
        <f t="shared" si="17"/>
        <v>0</v>
      </c>
      <c r="R62" s="32">
        <f t="shared" si="17"/>
        <v>516.391197638</v>
      </c>
      <c r="S62" s="33">
        <f t="shared" si="17"/>
        <v>4.588403694999999</v>
      </c>
      <c r="T62" s="33">
        <f t="shared" si="17"/>
        <v>0</v>
      </c>
      <c r="U62" s="33">
        <f t="shared" si="17"/>
        <v>0</v>
      </c>
      <c r="V62" s="34">
        <f t="shared" si="17"/>
        <v>123.33720038</v>
      </c>
      <c r="W62" s="32">
        <f t="shared" si="17"/>
        <v>0</v>
      </c>
      <c r="X62" s="33">
        <f t="shared" si="17"/>
        <v>0</v>
      </c>
      <c r="Y62" s="33">
        <f t="shared" si="17"/>
        <v>0</v>
      </c>
      <c r="Z62" s="33">
        <f t="shared" si="17"/>
        <v>0</v>
      </c>
      <c r="AA62" s="34">
        <f t="shared" si="17"/>
        <v>0</v>
      </c>
      <c r="AB62" s="32">
        <f t="shared" si="17"/>
        <v>42.302782073</v>
      </c>
      <c r="AC62" s="33">
        <f t="shared" si="17"/>
        <v>73.695751594</v>
      </c>
      <c r="AD62" s="33">
        <f t="shared" si="17"/>
        <v>0</v>
      </c>
      <c r="AE62" s="33">
        <f t="shared" si="17"/>
        <v>0</v>
      </c>
      <c r="AF62" s="34">
        <f t="shared" si="17"/>
        <v>425.82902885</v>
      </c>
      <c r="AG62" s="32">
        <f t="shared" si="17"/>
        <v>0</v>
      </c>
      <c r="AH62" s="33">
        <f t="shared" si="17"/>
        <v>0</v>
      </c>
      <c r="AI62" s="33">
        <f aca="true" t="shared" si="18" ref="AI62:BK62">SUM(AI48:AI61)</f>
        <v>0</v>
      </c>
      <c r="AJ62" s="33">
        <f t="shared" si="18"/>
        <v>0</v>
      </c>
      <c r="AK62" s="34">
        <f t="shared" si="18"/>
        <v>0</v>
      </c>
      <c r="AL62" s="32">
        <f t="shared" si="18"/>
        <v>4.445110070999999</v>
      </c>
      <c r="AM62" s="33">
        <f t="shared" si="18"/>
        <v>0.400382019</v>
      </c>
      <c r="AN62" s="33">
        <f t="shared" si="18"/>
        <v>0</v>
      </c>
      <c r="AO62" s="33">
        <f t="shared" si="18"/>
        <v>0</v>
      </c>
      <c r="AP62" s="34">
        <f t="shared" si="18"/>
        <v>10.584754328</v>
      </c>
      <c r="AQ62" s="32">
        <f t="shared" si="18"/>
        <v>0</v>
      </c>
      <c r="AR62" s="33">
        <f t="shared" si="18"/>
        <v>0.166748482</v>
      </c>
      <c r="AS62" s="33">
        <f t="shared" si="18"/>
        <v>0</v>
      </c>
      <c r="AT62" s="33">
        <f t="shared" si="18"/>
        <v>0</v>
      </c>
      <c r="AU62" s="34">
        <f t="shared" si="18"/>
        <v>0</v>
      </c>
      <c r="AV62" s="32">
        <f t="shared" si="18"/>
        <v>10597.044690964</v>
      </c>
      <c r="AW62" s="33">
        <f t="shared" si="18"/>
        <v>1640.585785289</v>
      </c>
      <c r="AX62" s="33">
        <f t="shared" si="18"/>
        <v>1.810345524</v>
      </c>
      <c r="AY62" s="33">
        <f t="shared" si="18"/>
        <v>0</v>
      </c>
      <c r="AZ62" s="34">
        <f t="shared" si="18"/>
        <v>13378.700184409</v>
      </c>
      <c r="BA62" s="32">
        <f t="shared" si="18"/>
        <v>0</v>
      </c>
      <c r="BB62" s="33">
        <f t="shared" si="18"/>
        <v>0</v>
      </c>
      <c r="BC62" s="33">
        <f t="shared" si="18"/>
        <v>0</v>
      </c>
      <c r="BD62" s="33">
        <f t="shared" si="18"/>
        <v>0</v>
      </c>
      <c r="BE62" s="34">
        <f t="shared" si="18"/>
        <v>0</v>
      </c>
      <c r="BF62" s="32">
        <f t="shared" si="18"/>
        <v>2758.5538034356323</v>
      </c>
      <c r="BG62" s="33">
        <f t="shared" si="18"/>
        <v>195.625998048</v>
      </c>
      <c r="BH62" s="33">
        <f t="shared" si="18"/>
        <v>0</v>
      </c>
      <c r="BI62" s="33">
        <f t="shared" si="18"/>
        <v>0</v>
      </c>
      <c r="BJ62" s="34">
        <f t="shared" si="18"/>
        <v>1104.775092616</v>
      </c>
      <c r="BK62" s="35">
        <f t="shared" si="18"/>
        <v>34467.95739224763</v>
      </c>
      <c r="BN62" s="59"/>
    </row>
    <row r="63" spans="1:63" ht="12.75">
      <c r="A63" s="15"/>
      <c r="B63" s="25" t="s">
        <v>78</v>
      </c>
      <c r="C63" s="36">
        <f>C46+C62</f>
        <v>0</v>
      </c>
      <c r="D63" s="37">
        <f aca="true" t="shared" si="19" ref="D63:AH63">D46+D62</f>
        <v>0.087551119</v>
      </c>
      <c r="E63" s="37">
        <f t="shared" si="19"/>
        <v>0</v>
      </c>
      <c r="F63" s="37">
        <f t="shared" si="19"/>
        <v>0</v>
      </c>
      <c r="G63" s="38">
        <f t="shared" si="19"/>
        <v>0</v>
      </c>
      <c r="H63" s="36">
        <f t="shared" si="19"/>
        <v>1541.979762345</v>
      </c>
      <c r="I63" s="37">
        <f t="shared" si="19"/>
        <v>631.2886664700001</v>
      </c>
      <c r="J63" s="37">
        <f t="shared" si="19"/>
        <v>16.516754456</v>
      </c>
      <c r="K63" s="37">
        <f t="shared" si="19"/>
        <v>0</v>
      </c>
      <c r="L63" s="38">
        <f t="shared" si="19"/>
        <v>1510.2644971070004</v>
      </c>
      <c r="M63" s="36">
        <f t="shared" si="19"/>
        <v>0</v>
      </c>
      <c r="N63" s="37">
        <f t="shared" si="19"/>
        <v>0</v>
      </c>
      <c r="O63" s="37">
        <f t="shared" si="19"/>
        <v>0</v>
      </c>
      <c r="P63" s="37">
        <f t="shared" si="19"/>
        <v>0</v>
      </c>
      <c r="Q63" s="38">
        <f t="shared" si="19"/>
        <v>0</v>
      </c>
      <c r="R63" s="36">
        <f t="shared" si="19"/>
        <v>558.032894189</v>
      </c>
      <c r="S63" s="37">
        <f t="shared" si="19"/>
        <v>4.589780913999999</v>
      </c>
      <c r="T63" s="37">
        <f t="shared" si="19"/>
        <v>0</v>
      </c>
      <c r="U63" s="37">
        <f t="shared" si="19"/>
        <v>0</v>
      </c>
      <c r="V63" s="38">
        <f t="shared" si="19"/>
        <v>124.709242464</v>
      </c>
      <c r="W63" s="36">
        <f t="shared" si="19"/>
        <v>0</v>
      </c>
      <c r="X63" s="37">
        <f t="shared" si="19"/>
        <v>0</v>
      </c>
      <c r="Y63" s="37">
        <f t="shared" si="19"/>
        <v>0</v>
      </c>
      <c r="Z63" s="37">
        <f t="shared" si="19"/>
        <v>0</v>
      </c>
      <c r="AA63" s="38">
        <f t="shared" si="19"/>
        <v>0</v>
      </c>
      <c r="AB63" s="36">
        <f t="shared" si="19"/>
        <v>44.433812047</v>
      </c>
      <c r="AC63" s="37">
        <f t="shared" si="19"/>
        <v>73.717558329</v>
      </c>
      <c r="AD63" s="37">
        <f t="shared" si="19"/>
        <v>0</v>
      </c>
      <c r="AE63" s="37">
        <f t="shared" si="19"/>
        <v>0</v>
      </c>
      <c r="AF63" s="38">
        <f t="shared" si="19"/>
        <v>427.54467960799997</v>
      </c>
      <c r="AG63" s="36">
        <f t="shared" si="19"/>
        <v>0</v>
      </c>
      <c r="AH63" s="37">
        <f t="shared" si="19"/>
        <v>0</v>
      </c>
      <c r="AI63" s="37">
        <f aca="true" t="shared" si="20" ref="AI63:BK63">AI46+AI62</f>
        <v>0</v>
      </c>
      <c r="AJ63" s="37">
        <f t="shared" si="20"/>
        <v>0</v>
      </c>
      <c r="AK63" s="38">
        <f t="shared" si="20"/>
        <v>0</v>
      </c>
      <c r="AL63" s="36">
        <f t="shared" si="20"/>
        <v>4.813207143</v>
      </c>
      <c r="AM63" s="37">
        <f t="shared" si="20"/>
        <v>0.400382019</v>
      </c>
      <c r="AN63" s="37">
        <f t="shared" si="20"/>
        <v>0</v>
      </c>
      <c r="AO63" s="37">
        <f t="shared" si="20"/>
        <v>0</v>
      </c>
      <c r="AP63" s="38">
        <f t="shared" si="20"/>
        <v>10.612319855</v>
      </c>
      <c r="AQ63" s="36">
        <f t="shared" si="20"/>
        <v>0</v>
      </c>
      <c r="AR63" s="37">
        <f t="shared" si="20"/>
        <v>0.16687469800000002</v>
      </c>
      <c r="AS63" s="37">
        <f t="shared" si="20"/>
        <v>0</v>
      </c>
      <c r="AT63" s="37">
        <f t="shared" si="20"/>
        <v>0</v>
      </c>
      <c r="AU63" s="38">
        <f t="shared" si="20"/>
        <v>0</v>
      </c>
      <c r="AV63" s="36">
        <f t="shared" si="20"/>
        <v>12128.408706123999</v>
      </c>
      <c r="AW63" s="37">
        <f t="shared" si="20"/>
        <v>1666.834808295</v>
      </c>
      <c r="AX63" s="37">
        <f t="shared" si="20"/>
        <v>1.810345524</v>
      </c>
      <c r="AY63" s="37">
        <f t="shared" si="20"/>
        <v>0</v>
      </c>
      <c r="AZ63" s="38">
        <f t="shared" si="20"/>
        <v>14115.355430905998</v>
      </c>
      <c r="BA63" s="36">
        <f t="shared" si="20"/>
        <v>0</v>
      </c>
      <c r="BB63" s="37">
        <f t="shared" si="20"/>
        <v>0</v>
      </c>
      <c r="BC63" s="37">
        <f t="shared" si="20"/>
        <v>0</v>
      </c>
      <c r="BD63" s="37">
        <f t="shared" si="20"/>
        <v>0</v>
      </c>
      <c r="BE63" s="38">
        <f t="shared" si="20"/>
        <v>0</v>
      </c>
      <c r="BF63" s="36">
        <f t="shared" si="20"/>
        <v>3245.7873296966322</v>
      </c>
      <c r="BG63" s="37">
        <f t="shared" si="20"/>
        <v>249.85634616200002</v>
      </c>
      <c r="BH63" s="37">
        <f t="shared" si="20"/>
        <v>0.110417051</v>
      </c>
      <c r="BI63" s="37">
        <f t="shared" si="20"/>
        <v>0</v>
      </c>
      <c r="BJ63" s="38">
        <f t="shared" si="20"/>
        <v>1232.6097554589999</v>
      </c>
      <c r="BK63" s="39">
        <f t="shared" si="20"/>
        <v>37589.931121980626</v>
      </c>
    </row>
    <row r="64" spans="1:63" ht="12.75">
      <c r="A64" s="15"/>
      <c r="B64" s="23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4"/>
    </row>
    <row r="65" spans="1:63" ht="12.75">
      <c r="A65" s="15" t="s">
        <v>16</v>
      </c>
      <c r="B65" s="22" t="s">
        <v>8</v>
      </c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4"/>
    </row>
    <row r="66" spans="1:63" ht="12.75">
      <c r="A66" s="15" t="s">
        <v>70</v>
      </c>
      <c r="B66" s="23" t="s">
        <v>17</v>
      </c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4"/>
    </row>
    <row r="67" spans="1:63" ht="12.75">
      <c r="A67" s="15"/>
      <c r="B67" s="24" t="s">
        <v>36</v>
      </c>
      <c r="C67" s="32">
        <v>0</v>
      </c>
      <c r="D67" s="33">
        <v>0</v>
      </c>
      <c r="E67" s="33">
        <v>0</v>
      </c>
      <c r="F67" s="33">
        <v>0</v>
      </c>
      <c r="G67" s="34">
        <v>0</v>
      </c>
      <c r="H67" s="32">
        <v>0</v>
      </c>
      <c r="I67" s="33">
        <v>0</v>
      </c>
      <c r="J67" s="33">
        <v>0</v>
      </c>
      <c r="K67" s="33">
        <v>0</v>
      </c>
      <c r="L67" s="34">
        <v>0</v>
      </c>
      <c r="M67" s="32">
        <v>0</v>
      </c>
      <c r="N67" s="33">
        <v>0</v>
      </c>
      <c r="O67" s="33">
        <v>0</v>
      </c>
      <c r="P67" s="33">
        <v>0</v>
      </c>
      <c r="Q67" s="34">
        <v>0</v>
      </c>
      <c r="R67" s="32">
        <v>0</v>
      </c>
      <c r="S67" s="33">
        <v>0</v>
      </c>
      <c r="T67" s="33">
        <v>0</v>
      </c>
      <c r="U67" s="33">
        <v>0</v>
      </c>
      <c r="V67" s="34">
        <v>0</v>
      </c>
      <c r="W67" s="32">
        <v>0</v>
      </c>
      <c r="X67" s="33">
        <v>0</v>
      </c>
      <c r="Y67" s="33">
        <v>0</v>
      </c>
      <c r="Z67" s="33">
        <v>0</v>
      </c>
      <c r="AA67" s="34">
        <v>0</v>
      </c>
      <c r="AB67" s="32">
        <v>0</v>
      </c>
      <c r="AC67" s="33">
        <v>0</v>
      </c>
      <c r="AD67" s="33">
        <v>0</v>
      </c>
      <c r="AE67" s="33">
        <v>0</v>
      </c>
      <c r="AF67" s="34">
        <v>0</v>
      </c>
      <c r="AG67" s="32">
        <v>0</v>
      </c>
      <c r="AH67" s="33">
        <v>0</v>
      </c>
      <c r="AI67" s="33">
        <v>0</v>
      </c>
      <c r="AJ67" s="33">
        <v>0</v>
      </c>
      <c r="AK67" s="34">
        <v>0</v>
      </c>
      <c r="AL67" s="32">
        <v>0</v>
      </c>
      <c r="AM67" s="33">
        <v>0</v>
      </c>
      <c r="AN67" s="33">
        <v>0</v>
      </c>
      <c r="AO67" s="33">
        <v>0</v>
      </c>
      <c r="AP67" s="34">
        <v>0</v>
      </c>
      <c r="AQ67" s="32">
        <v>0</v>
      </c>
      <c r="AR67" s="33">
        <v>0</v>
      </c>
      <c r="AS67" s="33">
        <v>0</v>
      </c>
      <c r="AT67" s="33">
        <v>0</v>
      </c>
      <c r="AU67" s="34">
        <v>0</v>
      </c>
      <c r="AV67" s="32">
        <v>0</v>
      </c>
      <c r="AW67" s="33">
        <v>0</v>
      </c>
      <c r="AX67" s="33">
        <v>0</v>
      </c>
      <c r="AY67" s="33">
        <v>0</v>
      </c>
      <c r="AZ67" s="34">
        <v>0</v>
      </c>
      <c r="BA67" s="32">
        <v>0</v>
      </c>
      <c r="BB67" s="33">
        <v>0</v>
      </c>
      <c r="BC67" s="33">
        <v>0</v>
      </c>
      <c r="BD67" s="33">
        <v>0</v>
      </c>
      <c r="BE67" s="34">
        <v>0</v>
      </c>
      <c r="BF67" s="32">
        <v>0</v>
      </c>
      <c r="BG67" s="33">
        <v>0</v>
      </c>
      <c r="BH67" s="33">
        <v>0</v>
      </c>
      <c r="BI67" s="33">
        <v>0</v>
      </c>
      <c r="BJ67" s="34">
        <v>0</v>
      </c>
      <c r="BK67" s="35">
        <v>0</v>
      </c>
    </row>
    <row r="68" spans="1:63" ht="12.75">
      <c r="A68" s="15"/>
      <c r="B68" s="25" t="s">
        <v>77</v>
      </c>
      <c r="C68" s="36">
        <v>0</v>
      </c>
      <c r="D68" s="37">
        <v>0</v>
      </c>
      <c r="E68" s="37">
        <v>0</v>
      </c>
      <c r="F68" s="37">
        <v>0</v>
      </c>
      <c r="G68" s="38">
        <v>0</v>
      </c>
      <c r="H68" s="36">
        <v>0</v>
      </c>
      <c r="I68" s="37">
        <v>0</v>
      </c>
      <c r="J68" s="37">
        <v>0</v>
      </c>
      <c r="K68" s="37">
        <v>0</v>
      </c>
      <c r="L68" s="38">
        <v>0</v>
      </c>
      <c r="M68" s="36">
        <v>0</v>
      </c>
      <c r="N68" s="37">
        <v>0</v>
      </c>
      <c r="O68" s="37">
        <v>0</v>
      </c>
      <c r="P68" s="37">
        <v>0</v>
      </c>
      <c r="Q68" s="38">
        <v>0</v>
      </c>
      <c r="R68" s="36">
        <v>0</v>
      </c>
      <c r="S68" s="37">
        <v>0</v>
      </c>
      <c r="T68" s="37">
        <v>0</v>
      </c>
      <c r="U68" s="37">
        <v>0</v>
      </c>
      <c r="V68" s="38">
        <v>0</v>
      </c>
      <c r="W68" s="36">
        <v>0</v>
      </c>
      <c r="X68" s="37">
        <v>0</v>
      </c>
      <c r="Y68" s="37">
        <v>0</v>
      </c>
      <c r="Z68" s="37">
        <v>0</v>
      </c>
      <c r="AA68" s="38">
        <v>0</v>
      </c>
      <c r="AB68" s="36">
        <v>0</v>
      </c>
      <c r="AC68" s="37">
        <v>0</v>
      </c>
      <c r="AD68" s="37">
        <v>0</v>
      </c>
      <c r="AE68" s="37">
        <v>0</v>
      </c>
      <c r="AF68" s="38">
        <v>0</v>
      </c>
      <c r="AG68" s="36">
        <v>0</v>
      </c>
      <c r="AH68" s="37">
        <v>0</v>
      </c>
      <c r="AI68" s="37">
        <v>0</v>
      </c>
      <c r="AJ68" s="37">
        <v>0</v>
      </c>
      <c r="AK68" s="38">
        <v>0</v>
      </c>
      <c r="AL68" s="36">
        <v>0</v>
      </c>
      <c r="AM68" s="37">
        <v>0</v>
      </c>
      <c r="AN68" s="37">
        <v>0</v>
      </c>
      <c r="AO68" s="37">
        <v>0</v>
      </c>
      <c r="AP68" s="38">
        <v>0</v>
      </c>
      <c r="AQ68" s="36">
        <v>0</v>
      </c>
      <c r="AR68" s="37">
        <v>0</v>
      </c>
      <c r="AS68" s="37">
        <v>0</v>
      </c>
      <c r="AT68" s="37">
        <v>0</v>
      </c>
      <c r="AU68" s="38">
        <v>0</v>
      </c>
      <c r="AV68" s="36">
        <v>0</v>
      </c>
      <c r="AW68" s="37">
        <v>0</v>
      </c>
      <c r="AX68" s="37">
        <v>0</v>
      </c>
      <c r="AY68" s="37">
        <v>0</v>
      </c>
      <c r="AZ68" s="38">
        <v>0</v>
      </c>
      <c r="BA68" s="36">
        <v>0</v>
      </c>
      <c r="BB68" s="37">
        <v>0</v>
      </c>
      <c r="BC68" s="37">
        <v>0</v>
      </c>
      <c r="BD68" s="37">
        <v>0</v>
      </c>
      <c r="BE68" s="38">
        <v>0</v>
      </c>
      <c r="BF68" s="36">
        <v>0</v>
      </c>
      <c r="BG68" s="37">
        <v>0</v>
      </c>
      <c r="BH68" s="37">
        <v>0</v>
      </c>
      <c r="BI68" s="37">
        <v>0</v>
      </c>
      <c r="BJ68" s="38">
        <v>0</v>
      </c>
      <c r="BK68" s="39">
        <v>0</v>
      </c>
    </row>
    <row r="69" spans="1:63" ht="12.75">
      <c r="A69" s="15"/>
      <c r="B69" s="23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4"/>
    </row>
    <row r="70" spans="1:63" ht="12.75">
      <c r="A70" s="15" t="s">
        <v>4</v>
      </c>
      <c r="B70" s="22" t="s">
        <v>9</v>
      </c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4"/>
    </row>
    <row r="71" spans="1:63" ht="12.75">
      <c r="A71" s="15" t="s">
        <v>70</v>
      </c>
      <c r="B71" s="23" t="s">
        <v>18</v>
      </c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4"/>
    </row>
    <row r="72" spans="1:63" ht="12.75">
      <c r="A72" s="15"/>
      <c r="B72" s="24" t="s">
        <v>36</v>
      </c>
      <c r="C72" s="32">
        <v>0</v>
      </c>
      <c r="D72" s="33">
        <v>0</v>
      </c>
      <c r="E72" s="33">
        <v>0</v>
      </c>
      <c r="F72" s="33">
        <v>0</v>
      </c>
      <c r="G72" s="34">
        <v>0</v>
      </c>
      <c r="H72" s="32">
        <v>0</v>
      </c>
      <c r="I72" s="33">
        <v>0</v>
      </c>
      <c r="J72" s="33">
        <v>0</v>
      </c>
      <c r="K72" s="33">
        <v>0</v>
      </c>
      <c r="L72" s="34">
        <v>0</v>
      </c>
      <c r="M72" s="32">
        <v>0</v>
      </c>
      <c r="N72" s="33">
        <v>0</v>
      </c>
      <c r="O72" s="33">
        <v>0</v>
      </c>
      <c r="P72" s="33">
        <v>0</v>
      </c>
      <c r="Q72" s="34">
        <v>0</v>
      </c>
      <c r="R72" s="32">
        <v>0</v>
      </c>
      <c r="S72" s="33">
        <v>0</v>
      </c>
      <c r="T72" s="33">
        <v>0</v>
      </c>
      <c r="U72" s="33">
        <v>0</v>
      </c>
      <c r="V72" s="34">
        <v>0</v>
      </c>
      <c r="W72" s="32">
        <v>0</v>
      </c>
      <c r="X72" s="33">
        <v>0</v>
      </c>
      <c r="Y72" s="33">
        <v>0</v>
      </c>
      <c r="Z72" s="33">
        <v>0</v>
      </c>
      <c r="AA72" s="34">
        <v>0</v>
      </c>
      <c r="AB72" s="32">
        <v>0</v>
      </c>
      <c r="AC72" s="33">
        <v>0</v>
      </c>
      <c r="AD72" s="33">
        <v>0</v>
      </c>
      <c r="AE72" s="33">
        <v>0</v>
      </c>
      <c r="AF72" s="34">
        <v>0</v>
      </c>
      <c r="AG72" s="32">
        <v>0</v>
      </c>
      <c r="AH72" s="33">
        <v>0</v>
      </c>
      <c r="AI72" s="33">
        <v>0</v>
      </c>
      <c r="AJ72" s="33">
        <v>0</v>
      </c>
      <c r="AK72" s="34">
        <v>0</v>
      </c>
      <c r="AL72" s="32">
        <v>0</v>
      </c>
      <c r="AM72" s="33">
        <v>0</v>
      </c>
      <c r="AN72" s="33">
        <v>0</v>
      </c>
      <c r="AO72" s="33">
        <v>0</v>
      </c>
      <c r="AP72" s="34">
        <v>0</v>
      </c>
      <c r="AQ72" s="32">
        <v>0</v>
      </c>
      <c r="AR72" s="33">
        <v>0</v>
      </c>
      <c r="AS72" s="33">
        <v>0</v>
      </c>
      <c r="AT72" s="33">
        <v>0</v>
      </c>
      <c r="AU72" s="34">
        <v>0</v>
      </c>
      <c r="AV72" s="32">
        <v>0</v>
      </c>
      <c r="AW72" s="33">
        <v>0</v>
      </c>
      <c r="AX72" s="33">
        <v>0</v>
      </c>
      <c r="AY72" s="33">
        <v>0</v>
      </c>
      <c r="AZ72" s="34">
        <v>0</v>
      </c>
      <c r="BA72" s="32">
        <v>0</v>
      </c>
      <c r="BB72" s="33">
        <v>0</v>
      </c>
      <c r="BC72" s="33">
        <v>0</v>
      </c>
      <c r="BD72" s="33">
        <v>0</v>
      </c>
      <c r="BE72" s="34">
        <v>0</v>
      </c>
      <c r="BF72" s="32">
        <v>0</v>
      </c>
      <c r="BG72" s="33">
        <v>0</v>
      </c>
      <c r="BH72" s="33">
        <v>0</v>
      </c>
      <c r="BI72" s="33">
        <v>0</v>
      </c>
      <c r="BJ72" s="34">
        <v>0</v>
      </c>
      <c r="BK72" s="35">
        <v>0</v>
      </c>
    </row>
    <row r="73" spans="1:63" ht="12.75">
      <c r="A73" s="15"/>
      <c r="B73" s="24" t="s">
        <v>79</v>
      </c>
      <c r="C73" s="32">
        <v>0</v>
      </c>
      <c r="D73" s="33">
        <v>0</v>
      </c>
      <c r="E73" s="33">
        <v>0</v>
      </c>
      <c r="F73" s="33">
        <v>0</v>
      </c>
      <c r="G73" s="34">
        <v>0</v>
      </c>
      <c r="H73" s="32">
        <v>0</v>
      </c>
      <c r="I73" s="33">
        <v>0</v>
      </c>
      <c r="J73" s="33">
        <v>0</v>
      </c>
      <c r="K73" s="33">
        <v>0</v>
      </c>
      <c r="L73" s="34">
        <v>0</v>
      </c>
      <c r="M73" s="32">
        <v>0</v>
      </c>
      <c r="N73" s="33">
        <v>0</v>
      </c>
      <c r="O73" s="33">
        <v>0</v>
      </c>
      <c r="P73" s="33">
        <v>0</v>
      </c>
      <c r="Q73" s="34">
        <v>0</v>
      </c>
      <c r="R73" s="32">
        <v>0</v>
      </c>
      <c r="S73" s="33">
        <v>0</v>
      </c>
      <c r="T73" s="33">
        <v>0</v>
      </c>
      <c r="U73" s="33">
        <v>0</v>
      </c>
      <c r="V73" s="34">
        <v>0</v>
      </c>
      <c r="W73" s="32">
        <v>0</v>
      </c>
      <c r="X73" s="33">
        <v>0</v>
      </c>
      <c r="Y73" s="33">
        <v>0</v>
      </c>
      <c r="Z73" s="33">
        <v>0</v>
      </c>
      <c r="AA73" s="34">
        <v>0</v>
      </c>
      <c r="AB73" s="32">
        <v>0</v>
      </c>
      <c r="AC73" s="33">
        <v>0</v>
      </c>
      <c r="AD73" s="33">
        <v>0</v>
      </c>
      <c r="AE73" s="33">
        <v>0</v>
      </c>
      <c r="AF73" s="34">
        <v>0</v>
      </c>
      <c r="AG73" s="32">
        <v>0</v>
      </c>
      <c r="AH73" s="33">
        <v>0</v>
      </c>
      <c r="AI73" s="33">
        <v>0</v>
      </c>
      <c r="AJ73" s="33">
        <v>0</v>
      </c>
      <c r="AK73" s="34">
        <v>0</v>
      </c>
      <c r="AL73" s="32">
        <v>0</v>
      </c>
      <c r="AM73" s="33">
        <v>0</v>
      </c>
      <c r="AN73" s="33">
        <v>0</v>
      </c>
      <c r="AO73" s="33">
        <v>0</v>
      </c>
      <c r="AP73" s="34">
        <v>0</v>
      </c>
      <c r="AQ73" s="32">
        <v>0</v>
      </c>
      <c r="AR73" s="33">
        <v>0</v>
      </c>
      <c r="AS73" s="33">
        <v>0</v>
      </c>
      <c r="AT73" s="33">
        <v>0</v>
      </c>
      <c r="AU73" s="34">
        <v>0</v>
      </c>
      <c r="AV73" s="32">
        <v>0</v>
      </c>
      <c r="AW73" s="33">
        <v>0</v>
      </c>
      <c r="AX73" s="33">
        <v>0</v>
      </c>
      <c r="AY73" s="33">
        <v>0</v>
      </c>
      <c r="AZ73" s="34">
        <v>0</v>
      </c>
      <c r="BA73" s="32">
        <v>0</v>
      </c>
      <c r="BB73" s="33">
        <v>0</v>
      </c>
      <c r="BC73" s="33">
        <v>0</v>
      </c>
      <c r="BD73" s="33">
        <v>0</v>
      </c>
      <c r="BE73" s="34">
        <v>0</v>
      </c>
      <c r="BF73" s="32">
        <v>0</v>
      </c>
      <c r="BG73" s="33">
        <v>0</v>
      </c>
      <c r="BH73" s="33">
        <v>0</v>
      </c>
      <c r="BI73" s="33">
        <v>0</v>
      </c>
      <c r="BJ73" s="34">
        <v>0</v>
      </c>
      <c r="BK73" s="35">
        <v>0</v>
      </c>
    </row>
    <row r="74" spans="1:63" ht="12.75">
      <c r="A74" s="15" t="s">
        <v>71</v>
      </c>
      <c r="B74" s="23" t="s">
        <v>19</v>
      </c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4"/>
    </row>
    <row r="75" spans="1:63" ht="12.75">
      <c r="A75" s="15"/>
      <c r="B75" s="24" t="s">
        <v>36</v>
      </c>
      <c r="C75" s="32">
        <v>0</v>
      </c>
      <c r="D75" s="33">
        <v>0</v>
      </c>
      <c r="E75" s="33">
        <v>0</v>
      </c>
      <c r="F75" s="33">
        <v>0</v>
      </c>
      <c r="G75" s="34">
        <v>0</v>
      </c>
      <c r="H75" s="32">
        <v>0</v>
      </c>
      <c r="I75" s="33">
        <v>0</v>
      </c>
      <c r="J75" s="33">
        <v>0</v>
      </c>
      <c r="K75" s="33">
        <v>0</v>
      </c>
      <c r="L75" s="34">
        <v>0</v>
      </c>
      <c r="M75" s="32">
        <v>0</v>
      </c>
      <c r="N75" s="33">
        <v>0</v>
      </c>
      <c r="O75" s="33">
        <v>0</v>
      </c>
      <c r="P75" s="33">
        <v>0</v>
      </c>
      <c r="Q75" s="34">
        <v>0</v>
      </c>
      <c r="R75" s="32">
        <v>0</v>
      </c>
      <c r="S75" s="33">
        <v>0</v>
      </c>
      <c r="T75" s="33">
        <v>0</v>
      </c>
      <c r="U75" s="33">
        <v>0</v>
      </c>
      <c r="V75" s="34">
        <v>0</v>
      </c>
      <c r="W75" s="32">
        <v>0</v>
      </c>
      <c r="X75" s="33">
        <v>0</v>
      </c>
      <c r="Y75" s="33">
        <v>0</v>
      </c>
      <c r="Z75" s="33">
        <v>0</v>
      </c>
      <c r="AA75" s="34">
        <v>0</v>
      </c>
      <c r="AB75" s="32">
        <v>0</v>
      </c>
      <c r="AC75" s="33">
        <v>0</v>
      </c>
      <c r="AD75" s="33">
        <v>0</v>
      </c>
      <c r="AE75" s="33">
        <v>0</v>
      </c>
      <c r="AF75" s="34">
        <v>0</v>
      </c>
      <c r="AG75" s="32">
        <v>0</v>
      </c>
      <c r="AH75" s="33">
        <v>0</v>
      </c>
      <c r="AI75" s="33">
        <v>0</v>
      </c>
      <c r="AJ75" s="33">
        <v>0</v>
      </c>
      <c r="AK75" s="34">
        <v>0</v>
      </c>
      <c r="AL75" s="32">
        <v>0</v>
      </c>
      <c r="AM75" s="33">
        <v>0</v>
      </c>
      <c r="AN75" s="33">
        <v>0</v>
      </c>
      <c r="AO75" s="33">
        <v>0</v>
      </c>
      <c r="AP75" s="34">
        <v>0</v>
      </c>
      <c r="AQ75" s="32">
        <v>0</v>
      </c>
      <c r="AR75" s="33">
        <v>0</v>
      </c>
      <c r="AS75" s="33">
        <v>0</v>
      </c>
      <c r="AT75" s="33">
        <v>0</v>
      </c>
      <c r="AU75" s="34">
        <v>0</v>
      </c>
      <c r="AV75" s="32">
        <v>0</v>
      </c>
      <c r="AW75" s="33">
        <v>0</v>
      </c>
      <c r="AX75" s="33">
        <v>0</v>
      </c>
      <c r="AY75" s="33">
        <v>0</v>
      </c>
      <c r="AZ75" s="34">
        <v>0</v>
      </c>
      <c r="BA75" s="32">
        <v>0</v>
      </c>
      <c r="BB75" s="33">
        <v>0</v>
      </c>
      <c r="BC75" s="33">
        <v>0</v>
      </c>
      <c r="BD75" s="33">
        <v>0</v>
      </c>
      <c r="BE75" s="34">
        <v>0</v>
      </c>
      <c r="BF75" s="32">
        <v>0</v>
      </c>
      <c r="BG75" s="33">
        <v>0</v>
      </c>
      <c r="BH75" s="33">
        <v>0</v>
      </c>
      <c r="BI75" s="33">
        <v>0</v>
      </c>
      <c r="BJ75" s="34">
        <v>0</v>
      </c>
      <c r="BK75" s="35">
        <v>0</v>
      </c>
    </row>
    <row r="76" spans="1:63" ht="12.75">
      <c r="A76" s="15"/>
      <c r="B76" s="24" t="s">
        <v>80</v>
      </c>
      <c r="C76" s="32">
        <v>0</v>
      </c>
      <c r="D76" s="33">
        <v>0</v>
      </c>
      <c r="E76" s="33">
        <v>0</v>
      </c>
      <c r="F76" s="33">
        <v>0</v>
      </c>
      <c r="G76" s="34">
        <v>0</v>
      </c>
      <c r="H76" s="32">
        <v>0</v>
      </c>
      <c r="I76" s="33">
        <v>0</v>
      </c>
      <c r="J76" s="33">
        <v>0</v>
      </c>
      <c r="K76" s="33">
        <v>0</v>
      </c>
      <c r="L76" s="34">
        <v>0</v>
      </c>
      <c r="M76" s="32">
        <v>0</v>
      </c>
      <c r="N76" s="33">
        <v>0</v>
      </c>
      <c r="O76" s="33">
        <v>0</v>
      </c>
      <c r="P76" s="33">
        <v>0</v>
      </c>
      <c r="Q76" s="34">
        <v>0</v>
      </c>
      <c r="R76" s="32">
        <v>0</v>
      </c>
      <c r="S76" s="33">
        <v>0</v>
      </c>
      <c r="T76" s="33">
        <v>0</v>
      </c>
      <c r="U76" s="33">
        <v>0</v>
      </c>
      <c r="V76" s="34">
        <v>0</v>
      </c>
      <c r="W76" s="32">
        <v>0</v>
      </c>
      <c r="X76" s="33">
        <v>0</v>
      </c>
      <c r="Y76" s="33">
        <v>0</v>
      </c>
      <c r="Z76" s="33">
        <v>0</v>
      </c>
      <c r="AA76" s="34">
        <v>0</v>
      </c>
      <c r="AB76" s="32">
        <v>0</v>
      </c>
      <c r="AC76" s="33">
        <v>0</v>
      </c>
      <c r="AD76" s="33">
        <v>0</v>
      </c>
      <c r="AE76" s="33">
        <v>0</v>
      </c>
      <c r="AF76" s="34">
        <v>0</v>
      </c>
      <c r="AG76" s="32">
        <v>0</v>
      </c>
      <c r="AH76" s="33">
        <v>0</v>
      </c>
      <c r="AI76" s="33">
        <v>0</v>
      </c>
      <c r="AJ76" s="33">
        <v>0</v>
      </c>
      <c r="AK76" s="34">
        <v>0</v>
      </c>
      <c r="AL76" s="32">
        <v>0</v>
      </c>
      <c r="AM76" s="33">
        <v>0</v>
      </c>
      <c r="AN76" s="33">
        <v>0</v>
      </c>
      <c r="AO76" s="33">
        <v>0</v>
      </c>
      <c r="AP76" s="34">
        <v>0</v>
      </c>
      <c r="AQ76" s="32">
        <v>0</v>
      </c>
      <c r="AR76" s="33">
        <v>0</v>
      </c>
      <c r="AS76" s="33">
        <v>0</v>
      </c>
      <c r="AT76" s="33">
        <v>0</v>
      </c>
      <c r="AU76" s="34">
        <v>0</v>
      </c>
      <c r="AV76" s="32">
        <v>0</v>
      </c>
      <c r="AW76" s="33">
        <v>0</v>
      </c>
      <c r="AX76" s="33">
        <v>0</v>
      </c>
      <c r="AY76" s="33">
        <v>0</v>
      </c>
      <c r="AZ76" s="34">
        <v>0</v>
      </c>
      <c r="BA76" s="32">
        <v>0</v>
      </c>
      <c r="BB76" s="33">
        <v>0</v>
      </c>
      <c r="BC76" s="33">
        <v>0</v>
      </c>
      <c r="BD76" s="33">
        <v>0</v>
      </c>
      <c r="BE76" s="34">
        <v>0</v>
      </c>
      <c r="BF76" s="32">
        <v>0</v>
      </c>
      <c r="BG76" s="33">
        <v>0</v>
      </c>
      <c r="BH76" s="33">
        <v>0</v>
      </c>
      <c r="BI76" s="33">
        <v>0</v>
      </c>
      <c r="BJ76" s="34">
        <v>0</v>
      </c>
      <c r="BK76" s="35">
        <v>0</v>
      </c>
    </row>
    <row r="77" spans="1:63" ht="12.75">
      <c r="A77" s="15"/>
      <c r="B77" s="25" t="s">
        <v>78</v>
      </c>
      <c r="C77" s="36">
        <v>0</v>
      </c>
      <c r="D77" s="37">
        <v>0</v>
      </c>
      <c r="E77" s="37">
        <v>0</v>
      </c>
      <c r="F77" s="37">
        <v>0</v>
      </c>
      <c r="G77" s="38">
        <v>0</v>
      </c>
      <c r="H77" s="36">
        <v>0</v>
      </c>
      <c r="I77" s="37">
        <v>0</v>
      </c>
      <c r="J77" s="37">
        <v>0</v>
      </c>
      <c r="K77" s="37">
        <v>0</v>
      </c>
      <c r="L77" s="38">
        <v>0</v>
      </c>
      <c r="M77" s="36">
        <v>0</v>
      </c>
      <c r="N77" s="37">
        <v>0</v>
      </c>
      <c r="O77" s="37">
        <v>0</v>
      </c>
      <c r="P77" s="37">
        <v>0</v>
      </c>
      <c r="Q77" s="38">
        <v>0</v>
      </c>
      <c r="R77" s="36">
        <v>0</v>
      </c>
      <c r="S77" s="37">
        <v>0</v>
      </c>
      <c r="T77" s="37">
        <v>0</v>
      </c>
      <c r="U77" s="37">
        <v>0</v>
      </c>
      <c r="V77" s="38">
        <v>0</v>
      </c>
      <c r="W77" s="36">
        <v>0</v>
      </c>
      <c r="X77" s="37">
        <v>0</v>
      </c>
      <c r="Y77" s="37">
        <v>0</v>
      </c>
      <c r="Z77" s="37">
        <v>0</v>
      </c>
      <c r="AA77" s="38">
        <v>0</v>
      </c>
      <c r="AB77" s="36">
        <v>0</v>
      </c>
      <c r="AC77" s="37">
        <v>0</v>
      </c>
      <c r="AD77" s="37">
        <v>0</v>
      </c>
      <c r="AE77" s="37">
        <v>0</v>
      </c>
      <c r="AF77" s="38">
        <v>0</v>
      </c>
      <c r="AG77" s="36">
        <v>0</v>
      </c>
      <c r="AH77" s="37">
        <v>0</v>
      </c>
      <c r="AI77" s="37">
        <v>0</v>
      </c>
      <c r="AJ77" s="37">
        <v>0</v>
      </c>
      <c r="AK77" s="38">
        <v>0</v>
      </c>
      <c r="AL77" s="36">
        <v>0</v>
      </c>
      <c r="AM77" s="37">
        <v>0</v>
      </c>
      <c r="AN77" s="37">
        <v>0</v>
      </c>
      <c r="AO77" s="37">
        <v>0</v>
      </c>
      <c r="AP77" s="38">
        <v>0</v>
      </c>
      <c r="AQ77" s="36">
        <v>0</v>
      </c>
      <c r="AR77" s="37">
        <v>0</v>
      </c>
      <c r="AS77" s="37">
        <v>0</v>
      </c>
      <c r="AT77" s="37">
        <v>0</v>
      </c>
      <c r="AU77" s="38">
        <v>0</v>
      </c>
      <c r="AV77" s="36">
        <v>0</v>
      </c>
      <c r="AW77" s="37">
        <v>0</v>
      </c>
      <c r="AX77" s="37">
        <v>0</v>
      </c>
      <c r="AY77" s="37">
        <v>0</v>
      </c>
      <c r="AZ77" s="38">
        <v>0</v>
      </c>
      <c r="BA77" s="36">
        <v>0</v>
      </c>
      <c r="BB77" s="37">
        <v>0</v>
      </c>
      <c r="BC77" s="37">
        <v>0</v>
      </c>
      <c r="BD77" s="37">
        <v>0</v>
      </c>
      <c r="BE77" s="38">
        <v>0</v>
      </c>
      <c r="BF77" s="36">
        <v>0</v>
      </c>
      <c r="BG77" s="37">
        <v>0</v>
      </c>
      <c r="BH77" s="37">
        <v>0</v>
      </c>
      <c r="BI77" s="37">
        <v>0</v>
      </c>
      <c r="BJ77" s="38">
        <v>0</v>
      </c>
      <c r="BK77" s="39">
        <v>0</v>
      </c>
    </row>
    <row r="78" spans="1:63" ht="12.75">
      <c r="A78" s="15"/>
      <c r="B78" s="23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4"/>
    </row>
    <row r="79" spans="1:63" ht="12.75">
      <c r="A79" s="15" t="s">
        <v>20</v>
      </c>
      <c r="B79" s="22" t="s">
        <v>21</v>
      </c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4"/>
    </row>
    <row r="80" spans="1:63" ht="12.75">
      <c r="A80" s="15" t="s">
        <v>70</v>
      </c>
      <c r="B80" s="23" t="s">
        <v>22</v>
      </c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4"/>
    </row>
    <row r="81" spans="1:63" ht="12.75">
      <c r="A81" s="15"/>
      <c r="B81" s="24" t="s">
        <v>36</v>
      </c>
      <c r="C81" s="33">
        <v>0</v>
      </c>
      <c r="D81" s="33">
        <v>0</v>
      </c>
      <c r="E81" s="33">
        <v>0</v>
      </c>
      <c r="F81" s="33">
        <v>0</v>
      </c>
      <c r="G81" s="44">
        <v>0</v>
      </c>
      <c r="H81" s="32">
        <v>0</v>
      </c>
      <c r="I81" s="33">
        <v>0</v>
      </c>
      <c r="J81" s="33">
        <v>0</v>
      </c>
      <c r="K81" s="33">
        <v>0</v>
      </c>
      <c r="L81" s="44">
        <v>0</v>
      </c>
      <c r="M81" s="32">
        <v>0</v>
      </c>
      <c r="N81" s="33">
        <v>0</v>
      </c>
      <c r="O81" s="33">
        <v>0</v>
      </c>
      <c r="P81" s="33">
        <v>0</v>
      </c>
      <c r="Q81" s="44">
        <v>0</v>
      </c>
      <c r="R81" s="32">
        <v>0</v>
      </c>
      <c r="S81" s="33">
        <v>0</v>
      </c>
      <c r="T81" s="33">
        <v>0</v>
      </c>
      <c r="U81" s="33">
        <v>0</v>
      </c>
      <c r="V81" s="34">
        <v>0.000291202</v>
      </c>
      <c r="W81" s="45">
        <v>0</v>
      </c>
      <c r="X81" s="33">
        <v>0</v>
      </c>
      <c r="Y81" s="33">
        <v>0</v>
      </c>
      <c r="Z81" s="33">
        <v>0</v>
      </c>
      <c r="AA81" s="44">
        <v>0</v>
      </c>
      <c r="AB81" s="32">
        <v>0</v>
      </c>
      <c r="AC81" s="33">
        <v>0</v>
      </c>
      <c r="AD81" s="33">
        <v>0</v>
      </c>
      <c r="AE81" s="33">
        <v>0</v>
      </c>
      <c r="AF81" s="44">
        <v>0</v>
      </c>
      <c r="AG81" s="32">
        <v>0</v>
      </c>
      <c r="AH81" s="33">
        <v>0</v>
      </c>
      <c r="AI81" s="33">
        <v>0</v>
      </c>
      <c r="AJ81" s="33">
        <v>0</v>
      </c>
      <c r="AK81" s="44">
        <v>0</v>
      </c>
      <c r="AL81" s="32">
        <v>0</v>
      </c>
      <c r="AM81" s="33">
        <v>0</v>
      </c>
      <c r="AN81" s="33">
        <v>0</v>
      </c>
      <c r="AO81" s="33">
        <v>0</v>
      </c>
      <c r="AP81" s="44">
        <v>0</v>
      </c>
      <c r="AQ81" s="32">
        <v>0</v>
      </c>
      <c r="AR81" s="33">
        <v>0</v>
      </c>
      <c r="AS81" s="33">
        <v>0</v>
      </c>
      <c r="AT81" s="33">
        <v>0</v>
      </c>
      <c r="AU81" s="44">
        <v>0</v>
      </c>
      <c r="AV81" s="32">
        <v>0</v>
      </c>
      <c r="AW81" s="33">
        <v>0</v>
      </c>
      <c r="AX81" s="33">
        <v>0</v>
      </c>
      <c r="AY81" s="33">
        <v>0</v>
      </c>
      <c r="AZ81" s="44">
        <v>0</v>
      </c>
      <c r="BA81" s="32">
        <v>0</v>
      </c>
      <c r="BB81" s="33">
        <v>0</v>
      </c>
      <c r="BC81" s="33">
        <v>0</v>
      </c>
      <c r="BD81" s="33">
        <v>0</v>
      </c>
      <c r="BE81" s="44">
        <v>0</v>
      </c>
      <c r="BF81" s="32">
        <v>0</v>
      </c>
      <c r="BG81" s="33">
        <v>0</v>
      </c>
      <c r="BH81" s="33">
        <v>0</v>
      </c>
      <c r="BI81" s="33">
        <v>0</v>
      </c>
      <c r="BJ81" s="44">
        <v>0</v>
      </c>
      <c r="BK81" s="35">
        <f>SUM(C81:BJ81)</f>
        <v>0.000291202</v>
      </c>
    </row>
    <row r="82" spans="1:63" ht="12.75">
      <c r="A82" s="15"/>
      <c r="B82" s="25" t="s">
        <v>77</v>
      </c>
      <c r="C82" s="36">
        <f aca="true" t="shared" si="21" ref="C82:AH82">SUM(C81)</f>
        <v>0</v>
      </c>
      <c r="D82" s="37">
        <f t="shared" si="21"/>
        <v>0</v>
      </c>
      <c r="E82" s="37">
        <f t="shared" si="21"/>
        <v>0</v>
      </c>
      <c r="F82" s="37">
        <f t="shared" si="21"/>
        <v>0</v>
      </c>
      <c r="G82" s="38">
        <f t="shared" si="21"/>
        <v>0</v>
      </c>
      <c r="H82" s="36">
        <f t="shared" si="21"/>
        <v>0</v>
      </c>
      <c r="I82" s="37">
        <f t="shared" si="21"/>
        <v>0</v>
      </c>
      <c r="J82" s="37">
        <f t="shared" si="21"/>
        <v>0</v>
      </c>
      <c r="K82" s="37">
        <f t="shared" si="21"/>
        <v>0</v>
      </c>
      <c r="L82" s="38">
        <f t="shared" si="21"/>
        <v>0</v>
      </c>
      <c r="M82" s="36">
        <f t="shared" si="21"/>
        <v>0</v>
      </c>
      <c r="N82" s="37">
        <f t="shared" si="21"/>
        <v>0</v>
      </c>
      <c r="O82" s="37">
        <f t="shared" si="21"/>
        <v>0</v>
      </c>
      <c r="P82" s="37">
        <f t="shared" si="21"/>
        <v>0</v>
      </c>
      <c r="Q82" s="38">
        <f t="shared" si="21"/>
        <v>0</v>
      </c>
      <c r="R82" s="36">
        <f t="shared" si="21"/>
        <v>0</v>
      </c>
      <c r="S82" s="37">
        <f t="shared" si="21"/>
        <v>0</v>
      </c>
      <c r="T82" s="37">
        <f t="shared" si="21"/>
        <v>0</v>
      </c>
      <c r="U82" s="37">
        <f t="shared" si="21"/>
        <v>0</v>
      </c>
      <c r="V82" s="38">
        <f t="shared" si="21"/>
        <v>0.000291202</v>
      </c>
      <c r="W82" s="36">
        <f t="shared" si="21"/>
        <v>0</v>
      </c>
      <c r="X82" s="37">
        <f t="shared" si="21"/>
        <v>0</v>
      </c>
      <c r="Y82" s="37">
        <f t="shared" si="21"/>
        <v>0</v>
      </c>
      <c r="Z82" s="37">
        <f t="shared" si="21"/>
        <v>0</v>
      </c>
      <c r="AA82" s="38">
        <f t="shared" si="21"/>
        <v>0</v>
      </c>
      <c r="AB82" s="36">
        <f t="shared" si="21"/>
        <v>0</v>
      </c>
      <c r="AC82" s="37">
        <f t="shared" si="21"/>
        <v>0</v>
      </c>
      <c r="AD82" s="37">
        <f t="shared" si="21"/>
        <v>0</v>
      </c>
      <c r="AE82" s="37">
        <f t="shared" si="21"/>
        <v>0</v>
      </c>
      <c r="AF82" s="38">
        <f t="shared" si="21"/>
        <v>0</v>
      </c>
      <c r="AG82" s="36">
        <f t="shared" si="21"/>
        <v>0</v>
      </c>
      <c r="AH82" s="37">
        <f t="shared" si="21"/>
        <v>0</v>
      </c>
      <c r="AI82" s="37">
        <f aca="true" t="shared" si="22" ref="AI82:BK82">SUM(AI81)</f>
        <v>0</v>
      </c>
      <c r="AJ82" s="37">
        <f t="shared" si="22"/>
        <v>0</v>
      </c>
      <c r="AK82" s="38">
        <f t="shared" si="22"/>
        <v>0</v>
      </c>
      <c r="AL82" s="36">
        <f t="shared" si="22"/>
        <v>0</v>
      </c>
      <c r="AM82" s="37">
        <f t="shared" si="22"/>
        <v>0</v>
      </c>
      <c r="AN82" s="37">
        <f t="shared" si="22"/>
        <v>0</v>
      </c>
      <c r="AO82" s="37">
        <f t="shared" si="22"/>
        <v>0</v>
      </c>
      <c r="AP82" s="38">
        <f t="shared" si="22"/>
        <v>0</v>
      </c>
      <c r="AQ82" s="36">
        <f t="shared" si="22"/>
        <v>0</v>
      </c>
      <c r="AR82" s="37">
        <f t="shared" si="22"/>
        <v>0</v>
      </c>
      <c r="AS82" s="37">
        <f t="shared" si="22"/>
        <v>0</v>
      </c>
      <c r="AT82" s="37">
        <f t="shared" si="22"/>
        <v>0</v>
      </c>
      <c r="AU82" s="38">
        <f t="shared" si="22"/>
        <v>0</v>
      </c>
      <c r="AV82" s="36">
        <f t="shared" si="22"/>
        <v>0</v>
      </c>
      <c r="AW82" s="37">
        <f t="shared" si="22"/>
        <v>0</v>
      </c>
      <c r="AX82" s="37">
        <f t="shared" si="22"/>
        <v>0</v>
      </c>
      <c r="AY82" s="37">
        <f t="shared" si="22"/>
        <v>0</v>
      </c>
      <c r="AZ82" s="38">
        <f t="shared" si="22"/>
        <v>0</v>
      </c>
      <c r="BA82" s="36">
        <f t="shared" si="22"/>
        <v>0</v>
      </c>
      <c r="BB82" s="37">
        <f t="shared" si="22"/>
        <v>0</v>
      </c>
      <c r="BC82" s="37">
        <f t="shared" si="22"/>
        <v>0</v>
      </c>
      <c r="BD82" s="37">
        <f t="shared" si="22"/>
        <v>0</v>
      </c>
      <c r="BE82" s="38">
        <f t="shared" si="22"/>
        <v>0</v>
      </c>
      <c r="BF82" s="36">
        <f t="shared" si="22"/>
        <v>0</v>
      </c>
      <c r="BG82" s="37">
        <f t="shared" si="22"/>
        <v>0</v>
      </c>
      <c r="BH82" s="37">
        <f t="shared" si="22"/>
        <v>0</v>
      </c>
      <c r="BI82" s="37">
        <f t="shared" si="22"/>
        <v>0</v>
      </c>
      <c r="BJ82" s="38">
        <f t="shared" si="22"/>
        <v>0</v>
      </c>
      <c r="BK82" s="39">
        <f t="shared" si="22"/>
        <v>0.000291202</v>
      </c>
    </row>
    <row r="83" spans="1:63" ht="12.75">
      <c r="A83" s="15"/>
      <c r="B83" s="27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4"/>
    </row>
    <row r="84" spans="1:63" ht="12.75">
      <c r="A84" s="15"/>
      <c r="B84" s="28" t="s">
        <v>92</v>
      </c>
      <c r="C84" s="36">
        <f aca="true" t="shared" si="23" ref="C84:AH84">C40+C63+C68+C77+C82</f>
        <v>0</v>
      </c>
      <c r="D84" s="46">
        <f t="shared" si="23"/>
        <v>1182.846201339</v>
      </c>
      <c r="E84" s="46">
        <f t="shared" si="23"/>
        <v>0</v>
      </c>
      <c r="F84" s="46">
        <f t="shared" si="23"/>
        <v>0</v>
      </c>
      <c r="G84" s="38">
        <f t="shared" si="23"/>
        <v>0</v>
      </c>
      <c r="H84" s="36">
        <f t="shared" si="23"/>
        <v>1728.218404361</v>
      </c>
      <c r="I84" s="46">
        <f t="shared" si="23"/>
        <v>10440.101984531046</v>
      </c>
      <c r="J84" s="46">
        <f t="shared" si="23"/>
        <v>917.656430368</v>
      </c>
      <c r="K84" s="46">
        <f t="shared" si="23"/>
        <v>0</v>
      </c>
      <c r="L84" s="38">
        <f t="shared" si="23"/>
        <v>2813.2190726470003</v>
      </c>
      <c r="M84" s="36">
        <f t="shared" si="23"/>
        <v>0</v>
      </c>
      <c r="N84" s="46">
        <f t="shared" si="23"/>
        <v>2.772232728</v>
      </c>
      <c r="O84" s="46">
        <f t="shared" si="23"/>
        <v>0</v>
      </c>
      <c r="P84" s="46">
        <f t="shared" si="23"/>
        <v>0</v>
      </c>
      <c r="Q84" s="38">
        <f t="shared" si="23"/>
        <v>0</v>
      </c>
      <c r="R84" s="36">
        <f t="shared" si="23"/>
        <v>614.128802531</v>
      </c>
      <c r="S84" s="46">
        <f t="shared" si="23"/>
        <v>294.689796014</v>
      </c>
      <c r="T84" s="46">
        <f t="shared" si="23"/>
        <v>24.425809544</v>
      </c>
      <c r="U84" s="46">
        <f t="shared" si="23"/>
        <v>0</v>
      </c>
      <c r="V84" s="38">
        <f t="shared" si="23"/>
        <v>215.351529639</v>
      </c>
      <c r="W84" s="36">
        <f t="shared" si="23"/>
        <v>0</v>
      </c>
      <c r="X84" s="46">
        <f t="shared" si="23"/>
        <v>1860.845470413</v>
      </c>
      <c r="Y84" s="46">
        <f t="shared" si="23"/>
        <v>0</v>
      </c>
      <c r="Z84" s="46">
        <f t="shared" si="23"/>
        <v>0</v>
      </c>
      <c r="AA84" s="38">
        <f t="shared" si="23"/>
        <v>0</v>
      </c>
      <c r="AB84" s="36">
        <f t="shared" si="23"/>
        <v>46.146916406</v>
      </c>
      <c r="AC84" s="46">
        <f t="shared" si="23"/>
        <v>880.7825047909998</v>
      </c>
      <c r="AD84" s="46">
        <f t="shared" si="23"/>
        <v>0</v>
      </c>
      <c r="AE84" s="46">
        <f t="shared" si="23"/>
        <v>0</v>
      </c>
      <c r="AF84" s="38">
        <f t="shared" si="23"/>
        <v>635.138408871</v>
      </c>
      <c r="AG84" s="36">
        <f t="shared" si="23"/>
        <v>0</v>
      </c>
      <c r="AH84" s="46">
        <f t="shared" si="23"/>
        <v>0</v>
      </c>
      <c r="AI84" s="46">
        <f aca="true" t="shared" si="24" ref="AI84:BK84">AI40+AI63+AI68+AI77+AI82</f>
        <v>0</v>
      </c>
      <c r="AJ84" s="46">
        <f t="shared" si="24"/>
        <v>0</v>
      </c>
      <c r="AK84" s="38">
        <f t="shared" si="24"/>
        <v>0</v>
      </c>
      <c r="AL84" s="36">
        <f t="shared" si="24"/>
        <v>4.98617303</v>
      </c>
      <c r="AM84" s="46">
        <f t="shared" si="24"/>
        <v>7.1920875</v>
      </c>
      <c r="AN84" s="46">
        <f t="shared" si="24"/>
        <v>0</v>
      </c>
      <c r="AO84" s="46">
        <f t="shared" si="24"/>
        <v>0</v>
      </c>
      <c r="AP84" s="38">
        <f t="shared" si="24"/>
        <v>11.205263376000001</v>
      </c>
      <c r="AQ84" s="36">
        <f t="shared" si="24"/>
        <v>0</v>
      </c>
      <c r="AR84" s="46">
        <f t="shared" si="24"/>
        <v>40.609633637</v>
      </c>
      <c r="AS84" s="46">
        <f t="shared" si="24"/>
        <v>0</v>
      </c>
      <c r="AT84" s="46">
        <f t="shared" si="24"/>
        <v>0</v>
      </c>
      <c r="AU84" s="38">
        <f t="shared" si="24"/>
        <v>0</v>
      </c>
      <c r="AV84" s="36">
        <f t="shared" si="24"/>
        <v>12751.707469530998</v>
      </c>
      <c r="AW84" s="46">
        <f t="shared" si="24"/>
        <v>6519.226622132001</v>
      </c>
      <c r="AX84" s="46">
        <f t="shared" si="24"/>
        <v>352.722572484</v>
      </c>
      <c r="AY84" s="46">
        <f t="shared" si="24"/>
        <v>0</v>
      </c>
      <c r="AZ84" s="38">
        <f t="shared" si="24"/>
        <v>20062.319441215997</v>
      </c>
      <c r="BA84" s="36">
        <f t="shared" si="24"/>
        <v>0</v>
      </c>
      <c r="BB84" s="46">
        <f t="shared" si="24"/>
        <v>0</v>
      </c>
      <c r="BC84" s="46">
        <f t="shared" si="24"/>
        <v>0</v>
      </c>
      <c r="BD84" s="46">
        <f t="shared" si="24"/>
        <v>0</v>
      </c>
      <c r="BE84" s="38">
        <f t="shared" si="24"/>
        <v>0</v>
      </c>
      <c r="BF84" s="36">
        <f t="shared" si="24"/>
        <v>3386.821157210632</v>
      </c>
      <c r="BG84" s="46">
        <f t="shared" si="24"/>
        <v>451.76905102800004</v>
      </c>
      <c r="BH84" s="46">
        <f t="shared" si="24"/>
        <v>36.39443789</v>
      </c>
      <c r="BI84" s="46">
        <f t="shared" si="24"/>
        <v>0</v>
      </c>
      <c r="BJ84" s="38">
        <f t="shared" si="24"/>
        <v>1472.1993824869999</v>
      </c>
      <c r="BK84" s="39">
        <f t="shared" si="24"/>
        <v>66753.47685570466</v>
      </c>
    </row>
    <row r="85" spans="1:63" ht="12.75">
      <c r="A85" s="15"/>
      <c r="B85" s="28"/>
      <c r="C85" s="67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8"/>
    </row>
    <row r="86" spans="1:63" ht="14.25">
      <c r="A86" s="15" t="s">
        <v>5</v>
      </c>
      <c r="B86" s="29" t="s">
        <v>24</v>
      </c>
      <c r="C86" s="67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8"/>
    </row>
    <row r="87" spans="1:63" ht="12.75">
      <c r="A87" s="15"/>
      <c r="B87" s="24" t="s">
        <v>36</v>
      </c>
      <c r="C87" s="32">
        <v>0</v>
      </c>
      <c r="D87" s="33">
        <v>0</v>
      </c>
      <c r="E87" s="33">
        <v>0</v>
      </c>
      <c r="F87" s="33">
        <v>0</v>
      </c>
      <c r="G87" s="34">
        <v>0</v>
      </c>
      <c r="H87" s="32">
        <v>0</v>
      </c>
      <c r="I87" s="33">
        <v>0</v>
      </c>
      <c r="J87" s="33">
        <v>0</v>
      </c>
      <c r="K87" s="33">
        <v>0</v>
      </c>
      <c r="L87" s="34">
        <v>0</v>
      </c>
      <c r="M87" s="32">
        <v>0</v>
      </c>
      <c r="N87" s="33">
        <v>0</v>
      </c>
      <c r="O87" s="33">
        <v>0</v>
      </c>
      <c r="P87" s="33">
        <v>0</v>
      </c>
      <c r="Q87" s="34">
        <v>0</v>
      </c>
      <c r="R87" s="32">
        <v>0</v>
      </c>
      <c r="S87" s="33">
        <v>0</v>
      </c>
      <c r="T87" s="33">
        <v>0</v>
      </c>
      <c r="U87" s="33">
        <v>0</v>
      </c>
      <c r="V87" s="34">
        <v>0</v>
      </c>
      <c r="W87" s="32">
        <v>0</v>
      </c>
      <c r="X87" s="33">
        <v>0</v>
      </c>
      <c r="Y87" s="33">
        <v>0</v>
      </c>
      <c r="Z87" s="33">
        <v>0</v>
      </c>
      <c r="AA87" s="34">
        <v>0</v>
      </c>
      <c r="AB87" s="32">
        <v>0</v>
      </c>
      <c r="AC87" s="33">
        <v>0</v>
      </c>
      <c r="AD87" s="33">
        <v>0</v>
      </c>
      <c r="AE87" s="33">
        <v>0</v>
      </c>
      <c r="AF87" s="34">
        <v>0</v>
      </c>
      <c r="AG87" s="32">
        <v>0</v>
      </c>
      <c r="AH87" s="33">
        <v>0</v>
      </c>
      <c r="AI87" s="33">
        <v>0</v>
      </c>
      <c r="AJ87" s="33">
        <v>0</v>
      </c>
      <c r="AK87" s="34">
        <v>0</v>
      </c>
      <c r="AL87" s="32">
        <v>0</v>
      </c>
      <c r="AM87" s="33">
        <v>0</v>
      </c>
      <c r="AN87" s="33">
        <v>0</v>
      </c>
      <c r="AO87" s="33">
        <v>0</v>
      </c>
      <c r="AP87" s="34">
        <v>0</v>
      </c>
      <c r="AQ87" s="32">
        <v>0</v>
      </c>
      <c r="AR87" s="33">
        <v>0</v>
      </c>
      <c r="AS87" s="33">
        <v>0</v>
      </c>
      <c r="AT87" s="33">
        <v>0</v>
      </c>
      <c r="AU87" s="34">
        <v>0</v>
      </c>
      <c r="AV87" s="32">
        <v>0</v>
      </c>
      <c r="AW87" s="33">
        <v>0</v>
      </c>
      <c r="AX87" s="33">
        <v>0</v>
      </c>
      <c r="AY87" s="33">
        <v>0</v>
      </c>
      <c r="AZ87" s="34">
        <v>0</v>
      </c>
      <c r="BA87" s="32">
        <v>0</v>
      </c>
      <c r="BB87" s="33">
        <v>0</v>
      </c>
      <c r="BC87" s="33">
        <v>0</v>
      </c>
      <c r="BD87" s="33">
        <v>0</v>
      </c>
      <c r="BE87" s="34">
        <v>0</v>
      </c>
      <c r="BF87" s="32">
        <v>0</v>
      </c>
      <c r="BG87" s="33">
        <v>0</v>
      </c>
      <c r="BH87" s="33">
        <v>0</v>
      </c>
      <c r="BI87" s="33">
        <v>0</v>
      </c>
      <c r="BJ87" s="34">
        <v>0</v>
      </c>
      <c r="BK87" s="35">
        <v>0</v>
      </c>
    </row>
    <row r="88" spans="1:63" ht="13.5" thickBot="1">
      <c r="A88" s="30"/>
      <c r="B88" s="25" t="s">
        <v>77</v>
      </c>
      <c r="C88" s="36">
        <v>0</v>
      </c>
      <c r="D88" s="37">
        <v>0</v>
      </c>
      <c r="E88" s="37">
        <v>0</v>
      </c>
      <c r="F88" s="37">
        <v>0</v>
      </c>
      <c r="G88" s="38">
        <v>0</v>
      </c>
      <c r="H88" s="36">
        <v>0</v>
      </c>
      <c r="I88" s="37">
        <v>0</v>
      </c>
      <c r="J88" s="37">
        <v>0</v>
      </c>
      <c r="K88" s="37">
        <v>0</v>
      </c>
      <c r="L88" s="38">
        <v>0</v>
      </c>
      <c r="M88" s="36">
        <v>0</v>
      </c>
      <c r="N88" s="37">
        <v>0</v>
      </c>
      <c r="O88" s="37">
        <v>0</v>
      </c>
      <c r="P88" s="37">
        <v>0</v>
      </c>
      <c r="Q88" s="38">
        <v>0</v>
      </c>
      <c r="R88" s="36">
        <v>0</v>
      </c>
      <c r="S88" s="37">
        <v>0</v>
      </c>
      <c r="T88" s="37">
        <v>0</v>
      </c>
      <c r="U88" s="37">
        <v>0</v>
      </c>
      <c r="V88" s="38">
        <v>0</v>
      </c>
      <c r="W88" s="36">
        <v>0</v>
      </c>
      <c r="X88" s="37">
        <v>0</v>
      </c>
      <c r="Y88" s="37">
        <v>0</v>
      </c>
      <c r="Z88" s="37">
        <v>0</v>
      </c>
      <c r="AA88" s="38">
        <v>0</v>
      </c>
      <c r="AB88" s="36">
        <v>0</v>
      </c>
      <c r="AC88" s="37">
        <v>0</v>
      </c>
      <c r="AD88" s="37">
        <v>0</v>
      </c>
      <c r="AE88" s="37">
        <v>0</v>
      </c>
      <c r="AF88" s="38">
        <v>0</v>
      </c>
      <c r="AG88" s="36">
        <v>0</v>
      </c>
      <c r="AH88" s="37">
        <v>0</v>
      </c>
      <c r="AI88" s="37">
        <v>0</v>
      </c>
      <c r="AJ88" s="37">
        <v>0</v>
      </c>
      <c r="AK88" s="38">
        <v>0</v>
      </c>
      <c r="AL88" s="36">
        <v>0</v>
      </c>
      <c r="AM88" s="37">
        <v>0</v>
      </c>
      <c r="AN88" s="37">
        <v>0</v>
      </c>
      <c r="AO88" s="37">
        <v>0</v>
      </c>
      <c r="AP88" s="38">
        <v>0</v>
      </c>
      <c r="AQ88" s="36">
        <v>0</v>
      </c>
      <c r="AR88" s="37">
        <v>0</v>
      </c>
      <c r="AS88" s="37">
        <v>0</v>
      </c>
      <c r="AT88" s="37">
        <v>0</v>
      </c>
      <c r="AU88" s="38">
        <v>0</v>
      </c>
      <c r="AV88" s="36">
        <v>0</v>
      </c>
      <c r="AW88" s="37">
        <v>0</v>
      </c>
      <c r="AX88" s="37">
        <v>0</v>
      </c>
      <c r="AY88" s="37">
        <v>0</v>
      </c>
      <c r="AZ88" s="38">
        <v>0</v>
      </c>
      <c r="BA88" s="36">
        <v>0</v>
      </c>
      <c r="BB88" s="37">
        <v>0</v>
      </c>
      <c r="BC88" s="37">
        <v>0</v>
      </c>
      <c r="BD88" s="37">
        <v>0</v>
      </c>
      <c r="BE88" s="38">
        <v>0</v>
      </c>
      <c r="BF88" s="36">
        <v>0</v>
      </c>
      <c r="BG88" s="37">
        <v>0</v>
      </c>
      <c r="BH88" s="37">
        <v>0</v>
      </c>
      <c r="BI88" s="37">
        <v>0</v>
      </c>
      <c r="BJ88" s="38">
        <v>0</v>
      </c>
      <c r="BK88" s="39">
        <v>0</v>
      </c>
    </row>
    <row r="89" spans="1:2" ht="12.75">
      <c r="A89" s="4"/>
      <c r="B89" s="21"/>
    </row>
    <row r="90" spans="1:12" ht="12.75">
      <c r="A90" s="4"/>
      <c r="B90" s="4" t="s">
        <v>142</v>
      </c>
      <c r="L90" s="16" t="s">
        <v>37</v>
      </c>
    </row>
    <row r="91" spans="1:12" ht="12.75">
      <c r="A91" s="4"/>
      <c r="B91" s="4" t="s">
        <v>143</v>
      </c>
      <c r="L91" s="4" t="s">
        <v>29</v>
      </c>
    </row>
    <row r="92" ht="12.75">
      <c r="L92" s="4" t="s">
        <v>30</v>
      </c>
    </row>
    <row r="93" spans="2:12" ht="12.75">
      <c r="B93" s="4" t="s">
        <v>32</v>
      </c>
      <c r="L93" s="4" t="s">
        <v>91</v>
      </c>
    </row>
    <row r="94" spans="2:12" ht="12.75">
      <c r="B94" s="4" t="s">
        <v>33</v>
      </c>
      <c r="L94" s="4" t="s">
        <v>93</v>
      </c>
    </row>
    <row r="95" spans="2:12" ht="12.75">
      <c r="B95" s="4"/>
      <c r="L95" s="4" t="s">
        <v>31</v>
      </c>
    </row>
    <row r="97" ht="12.75">
      <c r="V97" s="57"/>
    </row>
    <row r="98" ht="12.75">
      <c r="V98" s="57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26:BK26"/>
    <mergeCell ref="C29:BK29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42:BK42"/>
    <mergeCell ref="M3:V3"/>
    <mergeCell ref="C12:BK12"/>
    <mergeCell ref="C15:BK15"/>
    <mergeCell ref="C23:BK23"/>
    <mergeCell ref="C80:BK80"/>
    <mergeCell ref="C43:BK43"/>
    <mergeCell ref="C41:BK41"/>
    <mergeCell ref="C47:BK47"/>
    <mergeCell ref="C64:BK64"/>
    <mergeCell ref="C65:BK65"/>
    <mergeCell ref="C69:BK69"/>
    <mergeCell ref="C83:BK83"/>
    <mergeCell ref="A1:A5"/>
    <mergeCell ref="C66:BK66"/>
    <mergeCell ref="C85:BK85"/>
    <mergeCell ref="C86:BK86"/>
    <mergeCell ref="C70:BK70"/>
    <mergeCell ref="C71:BK71"/>
    <mergeCell ref="C74:BK74"/>
    <mergeCell ref="C78:BK78"/>
    <mergeCell ref="C79:BK79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03"/>
  <sheetViews>
    <sheetView tabSelected="1" zoomScalePageLayoutView="0" workbookViewId="0" topLeftCell="A16">
      <selection activeCell="A1" sqref="A1:IV16384"/>
    </sheetView>
  </sheetViews>
  <sheetFormatPr defaultColWidth="9.140625" defaultRowHeight="12.75"/>
  <cols>
    <col min="1" max="1" width="6.7109375" style="0" bestFit="1" customWidth="1"/>
    <col min="2" max="2" width="24.7109375" style="0" bestFit="1" customWidth="1"/>
    <col min="3" max="3" width="9.28125" style="0" bestFit="1" customWidth="1"/>
    <col min="4" max="4" width="12.140625" style="0" bestFit="1" customWidth="1"/>
    <col min="5" max="5" width="17.7109375" style="0" bestFit="1" customWidth="1"/>
    <col min="6" max="6" width="9.28125" style="0" bestFit="1" customWidth="1"/>
    <col min="7" max="7" width="15.421875" style="0" bestFit="1" customWidth="1"/>
    <col min="8" max="8" width="15.8515625" style="0" bestFit="1" customWidth="1"/>
    <col min="9" max="9" width="13.57421875" style="0" bestFit="1" customWidth="1"/>
    <col min="10" max="10" width="7.8515625" style="0" bestFit="1" customWidth="1"/>
    <col min="11" max="11" width="15.421875" style="0" bestFit="1" customWidth="1"/>
    <col min="22" max="22" width="12.00390625" style="0" bestFit="1" customWidth="1"/>
  </cols>
  <sheetData>
    <row r="2" spans="1:11" s="98" customFormat="1" ht="12.75">
      <c r="A2" s="95" t="s">
        <v>140</v>
      </c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1" ht="12.75">
      <c r="A3" s="92" t="s">
        <v>106</v>
      </c>
      <c r="B3" s="70"/>
      <c r="C3" s="70"/>
      <c r="D3" s="70"/>
      <c r="E3" s="70"/>
      <c r="F3" s="70"/>
      <c r="G3" s="70"/>
      <c r="H3" s="70"/>
      <c r="I3" s="70"/>
      <c r="J3" s="70"/>
      <c r="K3" s="93"/>
    </row>
    <row r="4" spans="1:11" ht="60">
      <c r="A4" s="50" t="s">
        <v>69</v>
      </c>
      <c r="B4" s="20" t="s">
        <v>38</v>
      </c>
      <c r="C4" s="20" t="s">
        <v>81</v>
      </c>
      <c r="D4" s="20" t="s">
        <v>82</v>
      </c>
      <c r="E4" s="20" t="s">
        <v>7</v>
      </c>
      <c r="F4" s="20" t="s">
        <v>8</v>
      </c>
      <c r="G4" s="20" t="s">
        <v>21</v>
      </c>
      <c r="H4" s="20" t="s">
        <v>87</v>
      </c>
      <c r="I4" s="20" t="s">
        <v>88</v>
      </c>
      <c r="J4" s="20" t="s">
        <v>110</v>
      </c>
      <c r="K4" s="20" t="s">
        <v>89</v>
      </c>
    </row>
    <row r="5" spans="1:11" ht="12.75">
      <c r="A5" s="17">
        <v>1</v>
      </c>
      <c r="B5" s="18" t="s">
        <v>39</v>
      </c>
      <c r="C5" s="47">
        <v>0.64781072</v>
      </c>
      <c r="D5" s="48">
        <v>0.108846212</v>
      </c>
      <c r="E5" s="48">
        <v>2.512293319</v>
      </c>
      <c r="F5" s="48">
        <v>0</v>
      </c>
      <c r="G5" s="48">
        <v>0</v>
      </c>
      <c r="H5" s="48">
        <v>0</v>
      </c>
      <c r="I5" s="48">
        <v>0</v>
      </c>
      <c r="J5" s="48">
        <v>3.2689502509999997</v>
      </c>
      <c r="K5" s="48">
        <v>0</v>
      </c>
    </row>
    <row r="6" spans="1:11" ht="12.75">
      <c r="A6" s="17">
        <v>2</v>
      </c>
      <c r="B6" s="19" t="s">
        <v>40</v>
      </c>
      <c r="C6" s="47">
        <v>71.20238986</v>
      </c>
      <c r="D6" s="48">
        <v>294.604061752</v>
      </c>
      <c r="E6" s="48">
        <v>983.8745469</v>
      </c>
      <c r="F6" s="48">
        <v>0</v>
      </c>
      <c r="G6" s="48">
        <v>0</v>
      </c>
      <c r="H6" s="48">
        <v>0</v>
      </c>
      <c r="I6" s="48">
        <v>0</v>
      </c>
      <c r="J6" s="48">
        <v>1349.680998512</v>
      </c>
      <c r="K6" s="48">
        <v>0</v>
      </c>
    </row>
    <row r="7" spans="1:11" ht="12.75">
      <c r="A7" s="17">
        <v>3</v>
      </c>
      <c r="B7" s="18" t="s">
        <v>41</v>
      </c>
      <c r="C7" s="47">
        <v>0.391993908</v>
      </c>
      <c r="D7" s="48">
        <v>0.03111539</v>
      </c>
      <c r="E7" s="48">
        <v>3.984604704</v>
      </c>
      <c r="F7" s="48">
        <v>0</v>
      </c>
      <c r="G7" s="48">
        <v>0</v>
      </c>
      <c r="H7" s="48">
        <v>0</v>
      </c>
      <c r="I7" s="48">
        <v>0</v>
      </c>
      <c r="J7" s="48">
        <v>4.4077140020000005</v>
      </c>
      <c r="K7" s="48">
        <v>0</v>
      </c>
    </row>
    <row r="8" spans="1:11" ht="12.75">
      <c r="A8" s="17">
        <f>A7+1</f>
        <v>4</v>
      </c>
      <c r="B8" s="18" t="s">
        <v>122</v>
      </c>
      <c r="C8" s="47">
        <v>3.22992364</v>
      </c>
      <c r="D8" s="48">
        <v>4.3424664040000005</v>
      </c>
      <c r="E8" s="48">
        <v>88.79546414200001</v>
      </c>
      <c r="F8" s="48">
        <v>0</v>
      </c>
      <c r="G8" s="48">
        <v>0</v>
      </c>
      <c r="H8" s="48">
        <v>0</v>
      </c>
      <c r="I8" s="48">
        <v>0</v>
      </c>
      <c r="J8" s="48">
        <v>96.36785418600002</v>
      </c>
      <c r="K8" s="48">
        <v>0</v>
      </c>
    </row>
    <row r="9" spans="1:11" ht="12.75">
      <c r="A9" s="17">
        <f>A8+1</f>
        <v>5</v>
      </c>
      <c r="B9" s="19" t="s">
        <v>42</v>
      </c>
      <c r="C9" s="47">
        <v>7.99923799</v>
      </c>
      <c r="D9" s="48">
        <v>11.010470754</v>
      </c>
      <c r="E9" s="48">
        <v>222.90111066600002</v>
      </c>
      <c r="F9" s="48">
        <v>0</v>
      </c>
      <c r="G9" s="48">
        <v>0</v>
      </c>
      <c r="H9" s="48">
        <v>0</v>
      </c>
      <c r="I9" s="48">
        <v>0</v>
      </c>
      <c r="J9" s="48">
        <v>241.91081941000002</v>
      </c>
      <c r="K9" s="48">
        <v>0</v>
      </c>
    </row>
    <row r="10" spans="1:11" ht="12.75">
      <c r="A10" s="17">
        <f aca="true" t="shared" si="0" ref="A10:A41">A9+1</f>
        <v>6</v>
      </c>
      <c r="B10" s="19" t="s">
        <v>43</v>
      </c>
      <c r="C10" s="47">
        <v>15.020882411</v>
      </c>
      <c r="D10" s="48">
        <v>33.450214163000005</v>
      </c>
      <c r="E10" s="48">
        <v>226.51131524500002</v>
      </c>
      <c r="F10" s="48">
        <v>0</v>
      </c>
      <c r="G10" s="48">
        <v>0</v>
      </c>
      <c r="H10" s="48">
        <v>0</v>
      </c>
      <c r="I10" s="48">
        <v>0</v>
      </c>
      <c r="J10" s="48">
        <v>274.98241181900005</v>
      </c>
      <c r="K10" s="48">
        <v>0</v>
      </c>
    </row>
    <row r="11" spans="1:11" ht="12.75">
      <c r="A11" s="17">
        <f t="shared" si="0"/>
        <v>7</v>
      </c>
      <c r="B11" s="19" t="s">
        <v>44</v>
      </c>
      <c r="C11" s="47">
        <v>6.620318444</v>
      </c>
      <c r="D11" s="48">
        <v>7.990081535</v>
      </c>
      <c r="E11" s="48">
        <v>85.40078883700001</v>
      </c>
      <c r="F11" s="48">
        <v>0</v>
      </c>
      <c r="G11" s="48">
        <v>0</v>
      </c>
      <c r="H11" s="48">
        <v>0</v>
      </c>
      <c r="I11" s="48">
        <v>0</v>
      </c>
      <c r="J11" s="48">
        <v>100.01118881600001</v>
      </c>
      <c r="K11" s="48">
        <v>0</v>
      </c>
    </row>
    <row r="12" spans="1:11" ht="12.75">
      <c r="A12" s="17">
        <f t="shared" si="0"/>
        <v>8</v>
      </c>
      <c r="B12" s="18" t="s">
        <v>45</v>
      </c>
      <c r="C12" s="47">
        <v>0.243820866</v>
      </c>
      <c r="D12" s="48">
        <v>0.462711485</v>
      </c>
      <c r="E12" s="48">
        <v>6.746739504</v>
      </c>
      <c r="F12" s="48">
        <v>0</v>
      </c>
      <c r="G12" s="48">
        <v>0</v>
      </c>
      <c r="H12" s="48">
        <v>0</v>
      </c>
      <c r="I12" s="48">
        <v>0</v>
      </c>
      <c r="J12" s="48">
        <v>7.453271855</v>
      </c>
      <c r="K12" s="48">
        <v>0</v>
      </c>
    </row>
    <row r="13" spans="1:11" ht="12.75">
      <c r="A13" s="17">
        <f t="shared" si="0"/>
        <v>9</v>
      </c>
      <c r="B13" s="18" t="s">
        <v>46</v>
      </c>
      <c r="C13" s="47">
        <v>0.181992134</v>
      </c>
      <c r="D13" s="48">
        <v>1.180713516</v>
      </c>
      <c r="E13" s="48">
        <v>4.810214808</v>
      </c>
      <c r="F13" s="48">
        <v>0</v>
      </c>
      <c r="G13" s="48">
        <v>0</v>
      </c>
      <c r="H13" s="48">
        <v>0</v>
      </c>
      <c r="I13" s="48">
        <v>0</v>
      </c>
      <c r="J13" s="48">
        <v>6.172920457999999</v>
      </c>
      <c r="K13" s="48">
        <v>0</v>
      </c>
    </row>
    <row r="14" spans="1:11" ht="12.75">
      <c r="A14" s="17">
        <f t="shared" si="0"/>
        <v>10</v>
      </c>
      <c r="B14" s="19" t="s">
        <v>113</v>
      </c>
      <c r="C14" s="47">
        <v>1520.271729247</v>
      </c>
      <c r="D14" s="48">
        <v>2476.452592459</v>
      </c>
      <c r="E14" s="48">
        <v>3683.813107544</v>
      </c>
      <c r="F14" s="48">
        <v>0</v>
      </c>
      <c r="G14" s="48">
        <v>0</v>
      </c>
      <c r="H14" s="48">
        <v>0</v>
      </c>
      <c r="I14" s="48">
        <v>0</v>
      </c>
      <c r="J14" s="48">
        <v>7680.53742925</v>
      </c>
      <c r="K14" s="48">
        <v>0</v>
      </c>
    </row>
    <row r="15" spans="1:11" ht="12.75">
      <c r="A15" s="17">
        <f t="shared" si="0"/>
        <v>11</v>
      </c>
      <c r="B15" s="19" t="s">
        <v>123</v>
      </c>
      <c r="C15" s="47">
        <v>15.006322652</v>
      </c>
      <c r="D15" s="48">
        <v>35.709087087</v>
      </c>
      <c r="E15" s="48">
        <v>306.457917471</v>
      </c>
      <c r="F15" s="48">
        <v>0</v>
      </c>
      <c r="G15" s="48">
        <v>0</v>
      </c>
      <c r="H15" s="48">
        <v>0</v>
      </c>
      <c r="I15" s="48">
        <v>0</v>
      </c>
      <c r="J15" s="48">
        <v>357.17332720999997</v>
      </c>
      <c r="K15" s="48">
        <v>0</v>
      </c>
    </row>
    <row r="16" spans="1:11" ht="12.75">
      <c r="A16" s="17">
        <f t="shared" si="0"/>
        <v>12</v>
      </c>
      <c r="B16" s="19" t="s">
        <v>47</v>
      </c>
      <c r="C16" s="47">
        <v>720.0727134</v>
      </c>
      <c r="D16" s="48">
        <v>677.699888912</v>
      </c>
      <c r="E16" s="48">
        <v>3222.5498787349998</v>
      </c>
      <c r="F16" s="48">
        <v>0</v>
      </c>
      <c r="G16" s="48">
        <v>0</v>
      </c>
      <c r="H16" s="48">
        <v>0</v>
      </c>
      <c r="I16" s="48">
        <v>0</v>
      </c>
      <c r="J16" s="48">
        <v>4620.322481047</v>
      </c>
      <c r="K16" s="48">
        <v>0</v>
      </c>
    </row>
    <row r="17" spans="1:11" ht="12.75">
      <c r="A17" s="17">
        <f t="shared" si="0"/>
        <v>13</v>
      </c>
      <c r="B17" s="19" t="s">
        <v>48</v>
      </c>
      <c r="C17" s="47">
        <v>561.017749556</v>
      </c>
      <c r="D17" s="48">
        <v>1079.557494074</v>
      </c>
      <c r="E17" s="48">
        <v>1526.7818058</v>
      </c>
      <c r="F17" s="48">
        <v>0</v>
      </c>
      <c r="G17" s="48">
        <v>0</v>
      </c>
      <c r="H17" s="48">
        <v>0</v>
      </c>
      <c r="I17" s="48">
        <v>0</v>
      </c>
      <c r="J17" s="48">
        <v>3167.35704943</v>
      </c>
      <c r="K17" s="48">
        <v>0</v>
      </c>
    </row>
    <row r="18" spans="1:11" ht="12.75">
      <c r="A18" s="17">
        <f t="shared" si="0"/>
        <v>14</v>
      </c>
      <c r="B18" s="19" t="s">
        <v>49</v>
      </c>
      <c r="C18" s="47">
        <v>1.570998292</v>
      </c>
      <c r="D18" s="48">
        <v>25.171757148999998</v>
      </c>
      <c r="E18" s="48">
        <v>58.109084685</v>
      </c>
      <c r="F18" s="48">
        <v>0</v>
      </c>
      <c r="G18" s="48">
        <v>0</v>
      </c>
      <c r="H18" s="48">
        <v>0</v>
      </c>
      <c r="I18" s="48">
        <v>0</v>
      </c>
      <c r="J18" s="48">
        <v>84.851840126</v>
      </c>
      <c r="K18" s="48">
        <v>0</v>
      </c>
    </row>
    <row r="19" spans="1:11" ht="12.75">
      <c r="A19" s="17">
        <f t="shared" si="0"/>
        <v>15</v>
      </c>
      <c r="B19" s="19" t="s">
        <v>50</v>
      </c>
      <c r="C19" s="47">
        <v>1.211993646</v>
      </c>
      <c r="D19" s="48">
        <v>1.722871733</v>
      </c>
      <c r="E19" s="48">
        <v>28.398356774</v>
      </c>
      <c r="F19" s="48">
        <v>0</v>
      </c>
      <c r="G19" s="48">
        <v>0</v>
      </c>
      <c r="H19" s="48">
        <v>0</v>
      </c>
      <c r="I19" s="48">
        <v>0</v>
      </c>
      <c r="J19" s="48">
        <v>31.333222153</v>
      </c>
      <c r="K19" s="48">
        <v>0</v>
      </c>
    </row>
    <row r="20" spans="1:11" ht="12.75">
      <c r="A20" s="17">
        <f t="shared" si="0"/>
        <v>16</v>
      </c>
      <c r="B20" s="19" t="s">
        <v>51</v>
      </c>
      <c r="C20" s="47">
        <v>27.623636823</v>
      </c>
      <c r="D20" s="48">
        <v>18.379191381000002</v>
      </c>
      <c r="E20" s="48">
        <v>299.41213934</v>
      </c>
      <c r="F20" s="48">
        <v>0</v>
      </c>
      <c r="G20" s="48">
        <v>0</v>
      </c>
      <c r="H20" s="48">
        <v>0</v>
      </c>
      <c r="I20" s="48">
        <v>0</v>
      </c>
      <c r="J20" s="48">
        <v>345.414967544</v>
      </c>
      <c r="K20" s="48">
        <v>0</v>
      </c>
    </row>
    <row r="21" spans="1:11" ht="12.75">
      <c r="A21" s="17">
        <f t="shared" si="0"/>
        <v>17</v>
      </c>
      <c r="B21" s="19" t="s">
        <v>52</v>
      </c>
      <c r="C21" s="47">
        <v>1316.696704242</v>
      </c>
      <c r="D21" s="48">
        <v>1067.677624331</v>
      </c>
      <c r="E21" s="48">
        <v>2928.925896146</v>
      </c>
      <c r="F21" s="48">
        <v>0</v>
      </c>
      <c r="G21" s="48">
        <v>0</v>
      </c>
      <c r="H21" s="48">
        <v>0</v>
      </c>
      <c r="I21" s="48">
        <v>0</v>
      </c>
      <c r="J21" s="48">
        <v>5313.300224719</v>
      </c>
      <c r="K21" s="48">
        <v>0</v>
      </c>
    </row>
    <row r="22" spans="1:11" ht="12.75">
      <c r="A22" s="17">
        <f t="shared" si="0"/>
        <v>18</v>
      </c>
      <c r="B22" s="19" t="s">
        <v>53</v>
      </c>
      <c r="C22" s="47">
        <v>102.585887249</v>
      </c>
      <c r="D22" s="48">
        <v>23.430104646</v>
      </c>
      <c r="E22" s="48">
        <v>477.54069676100005</v>
      </c>
      <c r="F22" s="48">
        <v>0</v>
      </c>
      <c r="G22" s="48">
        <v>0</v>
      </c>
      <c r="H22" s="48">
        <v>0</v>
      </c>
      <c r="I22" s="48">
        <v>0</v>
      </c>
      <c r="J22" s="48">
        <v>603.556688656</v>
      </c>
      <c r="K22" s="48">
        <v>0</v>
      </c>
    </row>
    <row r="23" spans="1:11" ht="12.75">
      <c r="A23" s="17">
        <f t="shared" si="0"/>
        <v>19</v>
      </c>
      <c r="B23" s="19" t="s">
        <v>54</v>
      </c>
      <c r="C23" s="47">
        <v>0</v>
      </c>
      <c r="D23" s="48">
        <v>0.051722732</v>
      </c>
      <c r="E23" s="48">
        <v>0.131311072</v>
      </c>
      <c r="F23" s="48">
        <v>0</v>
      </c>
      <c r="G23" s="48">
        <v>0</v>
      </c>
      <c r="H23" s="48">
        <v>0</v>
      </c>
      <c r="I23" s="48">
        <v>0</v>
      </c>
      <c r="J23" s="48">
        <v>0.183033804</v>
      </c>
      <c r="K23" s="48">
        <v>0</v>
      </c>
    </row>
    <row r="24" spans="1:11" ht="12.75">
      <c r="A24" s="17">
        <f t="shared" si="0"/>
        <v>20</v>
      </c>
      <c r="B24" s="18" t="s">
        <v>55</v>
      </c>
      <c r="C24" s="47">
        <v>60.305332705</v>
      </c>
      <c r="D24" s="48">
        <v>30.308653028000002</v>
      </c>
      <c r="E24" s="48">
        <v>546.527201697</v>
      </c>
      <c r="F24" s="48">
        <v>0</v>
      </c>
      <c r="G24" s="48">
        <v>0</v>
      </c>
      <c r="H24" s="48">
        <v>0</v>
      </c>
      <c r="I24" s="48">
        <v>0</v>
      </c>
      <c r="J24" s="48">
        <v>637.14118743</v>
      </c>
      <c r="K24" s="48">
        <v>0</v>
      </c>
    </row>
    <row r="25" spans="1:11" ht="12.75">
      <c r="A25" s="17">
        <f t="shared" si="0"/>
        <v>21</v>
      </c>
      <c r="B25" s="19" t="s">
        <v>56</v>
      </c>
      <c r="C25" s="47">
        <v>8633.13571075036</v>
      </c>
      <c r="D25" s="48">
        <v>5409.794955664001</v>
      </c>
      <c r="E25" s="48">
        <v>13191.507531067282</v>
      </c>
      <c r="F25" s="48">
        <v>0</v>
      </c>
      <c r="G25" s="48">
        <v>0</v>
      </c>
      <c r="H25" s="48">
        <v>0</v>
      </c>
      <c r="I25" s="48">
        <v>0</v>
      </c>
      <c r="J25" s="48">
        <v>27234.438197481642</v>
      </c>
      <c r="K25" s="48">
        <v>0</v>
      </c>
    </row>
    <row r="26" spans="1:11" ht="12.75">
      <c r="A26" s="17">
        <f t="shared" si="0"/>
        <v>22</v>
      </c>
      <c r="B26" s="19" t="s">
        <v>57</v>
      </c>
      <c r="C26" s="47">
        <v>0.282192753</v>
      </c>
      <c r="D26" s="48">
        <v>0.340482985</v>
      </c>
      <c r="E26" s="48">
        <v>3.25031067</v>
      </c>
      <c r="F26" s="48">
        <v>0</v>
      </c>
      <c r="G26" s="48">
        <v>0</v>
      </c>
      <c r="H26" s="48">
        <v>0</v>
      </c>
      <c r="I26" s="48">
        <v>0</v>
      </c>
      <c r="J26" s="48">
        <v>3.872986408</v>
      </c>
      <c r="K26" s="48">
        <v>0</v>
      </c>
    </row>
    <row r="27" spans="1:11" ht="12.75">
      <c r="A27" s="17">
        <f t="shared" si="0"/>
        <v>23</v>
      </c>
      <c r="B27" s="18" t="s">
        <v>58</v>
      </c>
      <c r="C27" s="47">
        <v>0.441116082</v>
      </c>
      <c r="D27" s="48">
        <v>0.18248620799999998</v>
      </c>
      <c r="E27" s="48">
        <v>12.10777089</v>
      </c>
      <c r="F27" s="48">
        <v>0</v>
      </c>
      <c r="G27" s="48">
        <v>0</v>
      </c>
      <c r="H27" s="48">
        <v>0</v>
      </c>
      <c r="I27" s="48">
        <v>0</v>
      </c>
      <c r="J27" s="48">
        <v>12.731373179999999</v>
      </c>
      <c r="K27" s="48">
        <v>0</v>
      </c>
    </row>
    <row r="28" spans="1:11" ht="12.75">
      <c r="A28" s="17">
        <f t="shared" si="0"/>
        <v>24</v>
      </c>
      <c r="B28" s="19" t="s">
        <v>59</v>
      </c>
      <c r="C28" s="47">
        <v>0.175095554</v>
      </c>
      <c r="D28" s="48">
        <v>0.107728836</v>
      </c>
      <c r="E28" s="48">
        <v>1.464727316</v>
      </c>
      <c r="F28" s="48">
        <v>0</v>
      </c>
      <c r="G28" s="48">
        <v>0</v>
      </c>
      <c r="H28" s="48">
        <v>0</v>
      </c>
      <c r="I28" s="48">
        <v>0</v>
      </c>
      <c r="J28" s="48">
        <v>1.747551706</v>
      </c>
      <c r="K28" s="48">
        <v>0</v>
      </c>
    </row>
    <row r="29" spans="1:11" ht="12.75">
      <c r="A29" s="17">
        <f t="shared" si="0"/>
        <v>25</v>
      </c>
      <c r="B29" s="18" t="s">
        <v>60</v>
      </c>
      <c r="C29" s="47">
        <v>0.018127595</v>
      </c>
      <c r="D29" s="48">
        <v>0.418312919</v>
      </c>
      <c r="E29" s="48">
        <v>3.1061508140000003</v>
      </c>
      <c r="F29" s="48">
        <v>0</v>
      </c>
      <c r="G29" s="48">
        <v>0</v>
      </c>
      <c r="H29" s="48">
        <v>0</v>
      </c>
      <c r="I29" s="48">
        <v>0</v>
      </c>
      <c r="J29" s="48">
        <v>3.5425913280000003</v>
      </c>
      <c r="K29" s="48">
        <v>0</v>
      </c>
    </row>
    <row r="30" spans="1:11" ht="12.75">
      <c r="A30" s="17">
        <f t="shared" si="0"/>
        <v>26</v>
      </c>
      <c r="B30" s="19" t="s">
        <v>116</v>
      </c>
      <c r="C30" s="47">
        <v>8.562679024</v>
      </c>
      <c r="D30" s="48">
        <v>60.569299882</v>
      </c>
      <c r="E30" s="48">
        <v>214.293130218</v>
      </c>
      <c r="F30" s="48">
        <v>0</v>
      </c>
      <c r="G30" s="48">
        <v>0</v>
      </c>
      <c r="H30" s="48">
        <v>0</v>
      </c>
      <c r="I30" s="48">
        <v>0</v>
      </c>
      <c r="J30" s="48">
        <v>283.42510912399996</v>
      </c>
      <c r="K30" s="48">
        <v>0</v>
      </c>
    </row>
    <row r="31" spans="1:11" ht="12.75">
      <c r="A31" s="17">
        <f t="shared" si="0"/>
        <v>27</v>
      </c>
      <c r="B31" s="19" t="s">
        <v>15</v>
      </c>
      <c r="C31" s="47">
        <v>364.159868317</v>
      </c>
      <c r="D31" s="48">
        <v>405.07212716799995</v>
      </c>
      <c r="E31" s="48">
        <v>2215.967506251</v>
      </c>
      <c r="F31" s="48">
        <v>0</v>
      </c>
      <c r="G31" s="48">
        <v>0</v>
      </c>
      <c r="H31" s="48">
        <v>0</v>
      </c>
      <c r="I31" s="48">
        <v>0</v>
      </c>
      <c r="J31" s="48">
        <v>2985.199501736</v>
      </c>
      <c r="K31" s="48">
        <v>0</v>
      </c>
    </row>
    <row r="32" spans="1:11" ht="12.75">
      <c r="A32" s="17">
        <f t="shared" si="0"/>
        <v>28</v>
      </c>
      <c r="B32" s="19" t="s">
        <v>114</v>
      </c>
      <c r="C32" s="47">
        <v>1.488766398</v>
      </c>
      <c r="D32" s="48">
        <v>3.53579281</v>
      </c>
      <c r="E32" s="48">
        <v>32.202232243</v>
      </c>
      <c r="F32" s="48">
        <v>0</v>
      </c>
      <c r="G32" s="48">
        <v>0</v>
      </c>
      <c r="H32" s="48">
        <v>0</v>
      </c>
      <c r="I32" s="48">
        <v>0</v>
      </c>
      <c r="J32" s="48">
        <v>37.226791451</v>
      </c>
      <c r="K32" s="48">
        <v>0</v>
      </c>
    </row>
    <row r="33" spans="1:11" ht="12.75">
      <c r="A33" s="17">
        <f t="shared" si="0"/>
        <v>29</v>
      </c>
      <c r="B33" s="19" t="s">
        <v>61</v>
      </c>
      <c r="C33" s="47">
        <v>20.087596049</v>
      </c>
      <c r="D33" s="48">
        <v>159.577243239</v>
      </c>
      <c r="E33" s="48">
        <v>608.9060617270001</v>
      </c>
      <c r="F33" s="48">
        <v>0</v>
      </c>
      <c r="G33" s="48">
        <v>0</v>
      </c>
      <c r="H33" s="48">
        <v>0</v>
      </c>
      <c r="I33" s="48">
        <v>0</v>
      </c>
      <c r="J33" s="48">
        <v>788.5709010150001</v>
      </c>
      <c r="K33" s="48">
        <v>0</v>
      </c>
    </row>
    <row r="34" spans="1:11" ht="12.75">
      <c r="A34" s="17">
        <f t="shared" si="0"/>
        <v>30</v>
      </c>
      <c r="B34" s="19" t="s">
        <v>62</v>
      </c>
      <c r="C34" s="47">
        <v>47.265541412</v>
      </c>
      <c r="D34" s="48">
        <v>75.038366866</v>
      </c>
      <c r="E34" s="48">
        <v>486.84206997</v>
      </c>
      <c r="F34" s="48">
        <v>0</v>
      </c>
      <c r="G34" s="48">
        <v>0</v>
      </c>
      <c r="H34" s="48">
        <v>0</v>
      </c>
      <c r="I34" s="48">
        <v>0</v>
      </c>
      <c r="J34" s="48">
        <v>609.145978248</v>
      </c>
      <c r="K34" s="48">
        <v>0</v>
      </c>
    </row>
    <row r="35" spans="1:11" ht="12.75">
      <c r="A35" s="17">
        <f t="shared" si="0"/>
        <v>31</v>
      </c>
      <c r="B35" s="18" t="s">
        <v>63</v>
      </c>
      <c r="C35" s="47">
        <v>0.042983142</v>
      </c>
      <c r="D35" s="48">
        <v>13.625554538000001</v>
      </c>
      <c r="E35" s="48">
        <v>11.233164385</v>
      </c>
      <c r="F35" s="48">
        <v>0</v>
      </c>
      <c r="G35" s="48">
        <v>0</v>
      </c>
      <c r="H35" s="48">
        <v>0</v>
      </c>
      <c r="I35" s="48">
        <v>0</v>
      </c>
      <c r="J35" s="48">
        <v>24.901702065000002</v>
      </c>
      <c r="K35" s="48">
        <v>0</v>
      </c>
    </row>
    <row r="36" spans="1:11" ht="12.75">
      <c r="A36" s="17">
        <f t="shared" si="0"/>
        <v>32</v>
      </c>
      <c r="B36" s="19" t="s">
        <v>64</v>
      </c>
      <c r="C36" s="47">
        <v>1047.575485473</v>
      </c>
      <c r="D36" s="48">
        <v>572.762227699</v>
      </c>
      <c r="E36" s="48">
        <v>2039.2030554379999</v>
      </c>
      <c r="F36" s="48">
        <v>0</v>
      </c>
      <c r="G36" s="48">
        <v>0</v>
      </c>
      <c r="H36" s="48">
        <v>0</v>
      </c>
      <c r="I36" s="48">
        <v>0</v>
      </c>
      <c r="J36" s="48">
        <v>3659.5407686099998</v>
      </c>
      <c r="K36" s="48">
        <v>0</v>
      </c>
    </row>
    <row r="37" spans="1:11" ht="12.75">
      <c r="A37" s="17">
        <f t="shared" si="0"/>
        <v>33</v>
      </c>
      <c r="B37" s="19" t="s">
        <v>108</v>
      </c>
      <c r="C37" s="47">
        <v>162.576859766</v>
      </c>
      <c r="D37" s="48">
        <v>332.43684007499996</v>
      </c>
      <c r="E37" s="48">
        <v>530.512710983</v>
      </c>
      <c r="F37" s="48">
        <v>0</v>
      </c>
      <c r="G37" s="48">
        <v>0</v>
      </c>
      <c r="H37" s="48">
        <v>0</v>
      </c>
      <c r="I37" s="48">
        <v>0</v>
      </c>
      <c r="J37" s="48">
        <v>1025.5264108239999</v>
      </c>
      <c r="K37" s="48">
        <v>0</v>
      </c>
    </row>
    <row r="38" spans="1:11" ht="12.75">
      <c r="A38" s="17">
        <f t="shared" si="0"/>
        <v>34</v>
      </c>
      <c r="B38" s="19" t="s">
        <v>65</v>
      </c>
      <c r="C38" s="47">
        <v>0.212484774</v>
      </c>
      <c r="D38" s="48">
        <v>0.017426308</v>
      </c>
      <c r="E38" s="48">
        <v>7.6158742329999995</v>
      </c>
      <c r="F38" s="48">
        <v>0</v>
      </c>
      <c r="G38" s="48">
        <v>0</v>
      </c>
      <c r="H38" s="48">
        <v>0</v>
      </c>
      <c r="I38" s="48">
        <v>0</v>
      </c>
      <c r="J38" s="48">
        <v>7.845785315</v>
      </c>
      <c r="K38" s="48">
        <v>0</v>
      </c>
    </row>
    <row r="39" spans="1:11" ht="12.75">
      <c r="A39" s="17">
        <f t="shared" si="0"/>
        <v>35</v>
      </c>
      <c r="B39" s="19" t="s">
        <v>66</v>
      </c>
      <c r="C39" s="47">
        <v>411.493948604</v>
      </c>
      <c r="D39" s="48">
        <v>355.211330815</v>
      </c>
      <c r="E39" s="48">
        <v>1680.569615233</v>
      </c>
      <c r="F39" s="48">
        <v>0</v>
      </c>
      <c r="G39" s="48">
        <v>0</v>
      </c>
      <c r="H39" s="48">
        <v>0</v>
      </c>
      <c r="I39" s="48">
        <v>0</v>
      </c>
      <c r="J39" s="48">
        <v>2447.274894652</v>
      </c>
      <c r="K39" s="48">
        <v>0</v>
      </c>
    </row>
    <row r="40" spans="1:11" ht="12.75">
      <c r="A40" s="17">
        <f t="shared" si="0"/>
        <v>36</v>
      </c>
      <c r="B40" s="19" t="s">
        <v>67</v>
      </c>
      <c r="C40" s="47">
        <v>12.89846929</v>
      </c>
      <c r="D40" s="48">
        <v>18.122005349000002</v>
      </c>
      <c r="E40" s="48">
        <v>98.080063351</v>
      </c>
      <c r="F40" s="48">
        <v>0</v>
      </c>
      <c r="G40" s="48">
        <v>0</v>
      </c>
      <c r="H40" s="48">
        <v>0</v>
      </c>
      <c r="I40" s="48">
        <v>0</v>
      </c>
      <c r="J40" s="48">
        <v>129.10053799000002</v>
      </c>
      <c r="K40" s="48">
        <v>0</v>
      </c>
    </row>
    <row r="41" spans="1:11" ht="12.75">
      <c r="A41" s="17">
        <f t="shared" si="0"/>
        <v>37</v>
      </c>
      <c r="B41" s="19" t="s">
        <v>68</v>
      </c>
      <c r="C41" s="47">
        <v>333.911746359</v>
      </c>
      <c r="D41" s="48">
        <v>491.149386719</v>
      </c>
      <c r="E41" s="48">
        <v>1748.896769613</v>
      </c>
      <c r="F41" s="48">
        <v>0</v>
      </c>
      <c r="G41" s="48">
        <v>0</v>
      </c>
      <c r="H41" s="48">
        <v>0</v>
      </c>
      <c r="I41" s="48">
        <v>0</v>
      </c>
      <c r="J41" s="48">
        <v>2573.957902691</v>
      </c>
      <c r="K41" s="48">
        <v>0</v>
      </c>
    </row>
    <row r="42" spans="1:11" ht="14.25">
      <c r="A42" s="52" t="s">
        <v>11</v>
      </c>
      <c r="B42" s="49"/>
      <c r="C42" s="47">
        <f aca="true" t="shared" si="1" ref="C42:K42">SUM(C5:C41)</f>
        <v>15476.23010912736</v>
      </c>
      <c r="D42" s="48">
        <f t="shared" si="1"/>
        <v>13687.303236823001</v>
      </c>
      <c r="E42" s="48">
        <f t="shared" si="1"/>
        <v>37589.94321855228</v>
      </c>
      <c r="F42" s="47">
        <f t="shared" si="1"/>
        <v>0</v>
      </c>
      <c r="G42" s="47">
        <f t="shared" si="1"/>
        <v>0</v>
      </c>
      <c r="H42" s="47">
        <f t="shared" si="1"/>
        <v>0</v>
      </c>
      <c r="I42" s="47">
        <f t="shared" si="1"/>
        <v>0</v>
      </c>
      <c r="J42" s="47">
        <f t="shared" si="1"/>
        <v>66753.47656450266</v>
      </c>
      <c r="K42" s="48">
        <f t="shared" si="1"/>
        <v>0</v>
      </c>
    </row>
    <row r="43" spans="1:11" ht="12.75">
      <c r="A43" s="94" t="s">
        <v>115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</row>
    <row r="44" ht="12.75">
      <c r="J44" s="56"/>
    </row>
    <row r="45" ht="12.75">
      <c r="J45" s="56"/>
    </row>
    <row r="49" spans="7:9" ht="12.75">
      <c r="G49" s="56"/>
      <c r="H49" s="56"/>
      <c r="I49" s="56"/>
    </row>
    <row r="58" ht="12.75">
      <c r="V58">
        <v>40.536773677</v>
      </c>
    </row>
    <row r="102" ht="12.75">
      <c r="V102" s="58"/>
    </row>
    <row r="103" ht="12.75">
      <c r="V103" s="58"/>
    </row>
  </sheetData>
  <sheetProtection/>
  <mergeCells count="3">
    <mergeCell ref="A2:K2"/>
    <mergeCell ref="A3:K3"/>
    <mergeCell ref="A43:K43"/>
  </mergeCells>
  <printOptions/>
  <pageMargins left="0.7" right="0.7" top="0.75" bottom="0.75" header="0.3" footer="0.3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Vishal Slodaya</cp:lastModifiedBy>
  <cp:lastPrinted>2014-03-24T10:58:12Z</cp:lastPrinted>
  <dcterms:created xsi:type="dcterms:W3CDTF">2014-01-06T04:43:23Z</dcterms:created>
  <dcterms:modified xsi:type="dcterms:W3CDTF">2018-11-09T10:43:24Z</dcterms:modified>
  <cp:category/>
  <cp:version/>
  <cp:contentType/>
  <cp:contentStatus/>
</cp:coreProperties>
</file>